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980" windowHeight="781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45621"/>
</workbook>
</file>

<file path=xl/calcChain.xml><?xml version="1.0" encoding="utf-8"?>
<calcChain xmlns="http://schemas.openxmlformats.org/spreadsheetml/2006/main">
  <c r="N23" i="10" l="1"/>
  <c r="M23" i="10"/>
  <c r="L23" i="10"/>
  <c r="K23" i="10"/>
  <c r="J23" i="10"/>
  <c r="I23" i="10"/>
  <c r="I24" i="10" s="1"/>
  <c r="H23" i="10"/>
  <c r="G23" i="10"/>
  <c r="F23" i="10"/>
  <c r="E23" i="10"/>
  <c r="D23" i="10"/>
  <c r="N14" i="10"/>
  <c r="M14" i="10"/>
  <c r="L14" i="10"/>
  <c r="K14" i="10"/>
  <c r="J14" i="10"/>
  <c r="I14" i="10"/>
  <c r="H14" i="10"/>
  <c r="G14" i="10"/>
  <c r="F14" i="10"/>
  <c r="E14" i="10"/>
  <c r="D14" i="10"/>
  <c r="N22" i="9"/>
  <c r="M22" i="9"/>
  <c r="L22" i="9"/>
  <c r="K22" i="9"/>
  <c r="J22" i="9"/>
  <c r="I22" i="9"/>
  <c r="H22" i="9"/>
  <c r="G22" i="9"/>
  <c r="F22" i="9"/>
  <c r="E22" i="9"/>
  <c r="D22" i="9"/>
  <c r="N13" i="9"/>
  <c r="M13" i="9"/>
  <c r="L13" i="9"/>
  <c r="K13" i="9"/>
  <c r="J13" i="9"/>
  <c r="I13" i="9"/>
  <c r="H13" i="9"/>
  <c r="G13" i="9"/>
  <c r="F13" i="9"/>
  <c r="E13" i="9"/>
  <c r="D13" i="9"/>
  <c r="E21" i="8"/>
  <c r="D21" i="8"/>
  <c r="N21" i="8"/>
  <c r="M21" i="8"/>
  <c r="L21" i="8"/>
  <c r="K21" i="8"/>
  <c r="J21" i="8"/>
  <c r="I21" i="8"/>
  <c r="H21" i="8"/>
  <c r="G21" i="8"/>
  <c r="F21" i="8"/>
  <c r="N13" i="8"/>
  <c r="M13" i="8"/>
  <c r="L13" i="8"/>
  <c r="K13" i="8"/>
  <c r="J13" i="8"/>
  <c r="I13" i="8"/>
  <c r="H13" i="8"/>
  <c r="G13" i="8"/>
  <c r="F13" i="8"/>
  <c r="E13" i="8"/>
  <c r="D13" i="8"/>
  <c r="N22" i="7"/>
  <c r="M22" i="7"/>
  <c r="L22" i="7"/>
  <c r="L23" i="7" s="1"/>
  <c r="K22" i="7"/>
  <c r="J22" i="7"/>
  <c r="I22" i="7"/>
  <c r="H22" i="7"/>
  <c r="G22" i="7"/>
  <c r="F22" i="7"/>
  <c r="E22" i="7"/>
  <c r="D22" i="7"/>
  <c r="N13" i="7"/>
  <c r="M13" i="7"/>
  <c r="L13" i="7"/>
  <c r="K13" i="7"/>
  <c r="J13" i="7"/>
  <c r="I13" i="7"/>
  <c r="H13" i="7"/>
  <c r="G13" i="7"/>
  <c r="F13" i="7"/>
  <c r="E13" i="7"/>
  <c r="D13" i="7"/>
  <c r="E23" i="5"/>
  <c r="D23" i="5"/>
  <c r="N24" i="6"/>
  <c r="M24" i="6"/>
  <c r="L24" i="6"/>
  <c r="K24" i="6"/>
  <c r="J24" i="6"/>
  <c r="I24" i="6"/>
  <c r="H24" i="6"/>
  <c r="G24" i="6"/>
  <c r="F24" i="6"/>
  <c r="E24" i="6"/>
  <c r="D24" i="6"/>
  <c r="N14" i="6"/>
  <c r="M14" i="6"/>
  <c r="L14" i="6"/>
  <c r="K14" i="6"/>
  <c r="J14" i="6"/>
  <c r="I14" i="6"/>
  <c r="H14" i="6"/>
  <c r="G14" i="6"/>
  <c r="F14" i="6"/>
  <c r="E14" i="6"/>
  <c r="D14" i="6"/>
  <c r="N23" i="5"/>
  <c r="M23" i="5"/>
  <c r="L23" i="5"/>
  <c r="K23" i="5"/>
  <c r="J23" i="5"/>
  <c r="I23" i="5"/>
  <c r="H23" i="5"/>
  <c r="G23" i="5"/>
  <c r="F23" i="5"/>
  <c r="N13" i="5"/>
  <c r="M13" i="5"/>
  <c r="L13" i="5"/>
  <c r="K13" i="5"/>
  <c r="J13" i="5"/>
  <c r="I13" i="5"/>
  <c r="H13" i="5"/>
  <c r="G13" i="5"/>
  <c r="F13" i="5"/>
  <c r="E13" i="5"/>
  <c r="D13" i="5"/>
  <c r="N22" i="4"/>
  <c r="M22" i="4"/>
  <c r="L22" i="4"/>
  <c r="K22" i="4"/>
  <c r="J22" i="4"/>
  <c r="I22" i="4"/>
  <c r="H22" i="4"/>
  <c r="G22" i="4"/>
  <c r="F22" i="4"/>
  <c r="E22" i="4"/>
  <c r="D22" i="4"/>
  <c r="N14" i="4"/>
  <c r="M14" i="4"/>
  <c r="L14" i="4"/>
  <c r="K14" i="4"/>
  <c r="J14" i="4"/>
  <c r="I14" i="4"/>
  <c r="H14" i="4"/>
  <c r="G14" i="4"/>
  <c r="F14" i="4"/>
  <c r="E14" i="4"/>
  <c r="D14" i="4"/>
  <c r="L23" i="4" l="1"/>
  <c r="D23" i="4"/>
  <c r="D23" i="7"/>
  <c r="E22" i="8"/>
  <c r="M24" i="10"/>
  <c r="E24" i="10"/>
  <c r="G23" i="9"/>
  <c r="I23" i="9"/>
  <c r="E23" i="7"/>
  <c r="M23" i="7"/>
  <c r="D24" i="10"/>
  <c r="L24" i="10"/>
  <c r="K24" i="10"/>
  <c r="H24" i="10"/>
  <c r="G24" i="10"/>
  <c r="F24" i="10"/>
  <c r="J24" i="10"/>
  <c r="N24" i="10"/>
  <c r="D23" i="9"/>
  <c r="L23" i="9"/>
  <c r="J23" i="9"/>
  <c r="H23" i="9"/>
  <c r="N23" i="9"/>
  <c r="K23" i="9"/>
  <c r="F23" i="9"/>
  <c r="E23" i="9"/>
  <c r="M23" i="9"/>
  <c r="I22" i="8"/>
  <c r="M22" i="8"/>
  <c r="F22" i="8"/>
  <c r="J22" i="8"/>
  <c r="N22" i="8"/>
  <c r="K22" i="8"/>
  <c r="D22" i="8"/>
  <c r="E25" i="8" s="1"/>
  <c r="H22" i="8"/>
  <c r="L22" i="8"/>
  <c r="G22" i="8"/>
  <c r="H23" i="7"/>
  <c r="I23" i="7"/>
  <c r="F23" i="7"/>
  <c r="J23" i="7"/>
  <c r="N23" i="7"/>
  <c r="G23" i="7"/>
  <c r="K23" i="7"/>
  <c r="G25" i="6"/>
  <c r="K25" i="6"/>
  <c r="D25" i="6"/>
  <c r="H25" i="6"/>
  <c r="L25" i="6"/>
  <c r="E25" i="6"/>
  <c r="I25" i="6"/>
  <c r="M25" i="6"/>
  <c r="F25" i="6"/>
  <c r="J25" i="6"/>
  <c r="N25" i="6"/>
  <c r="G24" i="5"/>
  <c r="D24" i="5"/>
  <c r="L24" i="5"/>
  <c r="F24" i="5"/>
  <c r="J24" i="5"/>
  <c r="N24" i="5"/>
  <c r="K24" i="5"/>
  <c r="H24" i="5"/>
  <c r="E24" i="5"/>
  <c r="I24" i="5"/>
  <c r="M24" i="5"/>
  <c r="K23" i="4"/>
  <c r="G23" i="4"/>
  <c r="E23" i="4"/>
  <c r="I23" i="4"/>
  <c r="M23" i="4"/>
  <c r="F23" i="4"/>
  <c r="J23" i="4"/>
  <c r="N23" i="4"/>
  <c r="H23" i="4"/>
  <c r="F25" i="4" l="1"/>
  <c r="F25" i="7"/>
  <c r="F25" i="9"/>
  <c r="F27" i="10"/>
  <c r="F27" i="6"/>
  <c r="F26" i="5"/>
  <c r="N23" i="2" l="1"/>
  <c r="M23" i="2"/>
  <c r="L23" i="2"/>
  <c r="K23" i="2"/>
  <c r="J23" i="2"/>
  <c r="I23" i="2"/>
  <c r="H23" i="2"/>
  <c r="G23" i="2"/>
  <c r="F23" i="2"/>
  <c r="E23" i="2"/>
  <c r="D23" i="2"/>
  <c r="N23" i="1"/>
  <c r="M23" i="1"/>
  <c r="L23" i="1"/>
  <c r="K23" i="1"/>
  <c r="J23" i="1"/>
  <c r="I23" i="1"/>
  <c r="H23" i="1"/>
  <c r="G23" i="1"/>
  <c r="E23" i="1"/>
  <c r="D23" i="1"/>
  <c r="D14" i="1"/>
  <c r="G27" i="2" l="1"/>
  <c r="F14" i="3"/>
  <c r="N23" i="3"/>
  <c r="M23" i="3"/>
  <c r="L23" i="3"/>
  <c r="K23" i="3"/>
  <c r="J23" i="3"/>
  <c r="I23" i="3"/>
  <c r="H23" i="3"/>
  <c r="G23" i="3"/>
  <c r="F23" i="3"/>
  <c r="E23" i="3"/>
  <c r="D23" i="3"/>
  <c r="N14" i="3"/>
  <c r="M14" i="3"/>
  <c r="L14" i="3"/>
  <c r="K14" i="3"/>
  <c r="J14" i="3"/>
  <c r="I14" i="3"/>
  <c r="H14" i="3"/>
  <c r="G14" i="3"/>
  <c r="E14" i="3"/>
  <c r="D14" i="3"/>
  <c r="F24" i="3" l="1"/>
  <c r="N14" i="2" l="1"/>
  <c r="M14" i="2"/>
  <c r="L14" i="2"/>
  <c r="K14" i="2"/>
  <c r="J14" i="2"/>
  <c r="I14" i="2"/>
  <c r="H14" i="2"/>
  <c r="G14" i="2"/>
  <c r="F14" i="2"/>
  <c r="E14" i="2"/>
  <c r="D14" i="2"/>
  <c r="D24" i="2" l="1"/>
  <c r="H24" i="2"/>
  <c r="L24" i="2"/>
  <c r="E24" i="2"/>
  <c r="I24" i="2"/>
  <c r="M24" i="2"/>
  <c r="J24" i="2"/>
  <c r="F24" i="2"/>
  <c r="N24" i="2"/>
  <c r="G24" i="2"/>
  <c r="K24" i="2"/>
  <c r="E27" i="2" l="1"/>
  <c r="F23" i="1" l="1"/>
  <c r="N14" i="1" l="1"/>
  <c r="M14" i="1"/>
  <c r="L14" i="1"/>
  <c r="K14" i="1"/>
  <c r="J14" i="1"/>
  <c r="I14" i="1"/>
  <c r="H14" i="1"/>
  <c r="G14" i="1"/>
  <c r="F14" i="1"/>
  <c r="E14" i="1"/>
  <c r="M24" i="1" l="1"/>
  <c r="N24" i="1"/>
  <c r="D24" i="1"/>
  <c r="H24" i="1"/>
  <c r="L24" i="1"/>
  <c r="E24" i="1"/>
  <c r="I24" i="1"/>
  <c r="F24" i="1"/>
  <c r="J24" i="1"/>
  <c r="G24" i="1"/>
  <c r="K24" i="1"/>
  <c r="D24" i="3"/>
  <c r="D27" i="3" s="1"/>
  <c r="E24" i="3"/>
  <c r="G24" i="3"/>
  <c r="H24" i="3"/>
  <c r="I24" i="3"/>
  <c r="J24" i="3"/>
  <c r="K24" i="3"/>
  <c r="L24" i="3"/>
  <c r="M24" i="3"/>
  <c r="N24" i="3"/>
  <c r="F28" i="1" l="1"/>
</calcChain>
</file>

<file path=xl/sharedStrings.xml><?xml version="1.0" encoding="utf-8"?>
<sst xmlns="http://schemas.openxmlformats.org/spreadsheetml/2006/main" count="371" uniqueCount="92">
  <si>
    <t>День: понедельник</t>
  </si>
  <si>
    <t>Неделя: первая</t>
  </si>
  <si>
    <t>Сезон: зимний</t>
  </si>
  <si>
    <t>Возрастная категория: 7 - 11 лет</t>
  </si>
  <si>
    <t>№ рец</t>
  </si>
  <si>
    <t>Прием пищи, 
наименование блюда</t>
  </si>
  <si>
    <t>Масса 
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</si>
  <si>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</si>
  <si>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</si>
  <si>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</si>
  <si>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</si>
  <si>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</si>
  <si>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</si>
  <si>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</si>
  <si>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</si>
  <si>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</si>
  <si>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</si>
  <si>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Са</t>
  </si>
  <si>
    <t>Р</t>
  </si>
  <si>
    <t>Мg</t>
  </si>
  <si>
    <t>Fe</t>
  </si>
  <si>
    <t>Завтрак</t>
  </si>
  <si>
    <t>Каша манная молочная жидкая</t>
  </si>
  <si>
    <t>Масло сливочное</t>
  </si>
  <si>
    <t xml:space="preserve">Хлеб пшеничный </t>
  </si>
  <si>
    <t xml:space="preserve">Итого: </t>
  </si>
  <si>
    <t>Обед</t>
  </si>
  <si>
    <t>Суп картофельный с бобовыми</t>
  </si>
  <si>
    <t>Соус томатный</t>
  </si>
  <si>
    <t>Хлеб пшеничный</t>
  </si>
  <si>
    <t>Хлеб дарнинский</t>
  </si>
  <si>
    <t xml:space="preserve">ВСЕГО: </t>
  </si>
  <si>
    <t>Чай сладкий</t>
  </si>
  <si>
    <t>День: вторник</t>
  </si>
  <si>
    <t>Итого:</t>
  </si>
  <si>
    <t>Всего:</t>
  </si>
  <si>
    <t>Каша пшенная молочная жидкая</t>
  </si>
  <si>
    <t>Тефтели мясные</t>
  </si>
  <si>
    <t>Соус молочный к блюдам</t>
  </si>
  <si>
    <t>Суп крестьянский с крупой</t>
  </si>
  <si>
    <t>День:среда</t>
  </si>
  <si>
    <t>Суп молочный с крупой</t>
  </si>
  <si>
    <t>Суп картофельный с макаронными изделиями</t>
  </si>
  <si>
    <t>Компот из смеси с/ф</t>
  </si>
  <si>
    <t>Рагу из овощей</t>
  </si>
  <si>
    <t>Винегрет овощной</t>
  </si>
  <si>
    <t>Неделя: вторая</t>
  </si>
  <si>
    <t>Возрастная категория:  от 7 до 11 лет</t>
  </si>
  <si>
    <t>Каша ячневая молочная вязкая</t>
  </si>
  <si>
    <t>Салат из соленых огурцов с луком</t>
  </si>
  <si>
    <t>Суп картофельный с крупой</t>
  </si>
  <si>
    <t>Макаронные изделия отварные</t>
  </si>
  <si>
    <t>День: четверг</t>
  </si>
  <si>
    <t xml:space="preserve">Суп картофельный с клецками </t>
  </si>
  <si>
    <t>Суфле "Золотая рыбка"</t>
  </si>
  <si>
    <t>Неделя:первая</t>
  </si>
  <si>
    <t>Каша гречневая на молоке вязкая</t>
  </si>
  <si>
    <t>Чай с лимоном</t>
  </si>
  <si>
    <t xml:space="preserve">Салат из свеклы отварной </t>
  </si>
  <si>
    <t>Пюре картофельное</t>
  </si>
  <si>
    <t>День: пятница</t>
  </si>
  <si>
    <t>-</t>
  </si>
  <si>
    <t>Фрикадельки "Петушок"</t>
  </si>
  <si>
    <t>Салат картоф. с солеными огурцами и зел. горошком</t>
  </si>
  <si>
    <t>Щи из св/капусты с картофелем</t>
  </si>
  <si>
    <t>Рис припущеннный</t>
  </si>
  <si>
    <t>№ рец.</t>
  </si>
  <si>
    <t>Каша овсянная «Геркулес» жидкая</t>
  </si>
  <si>
    <t>Гуляш из отварного мяса</t>
  </si>
  <si>
    <t>Пуштыешыд</t>
  </si>
  <si>
    <t>Колбаска «Витаминка»</t>
  </si>
  <si>
    <t>Компот из свежих плодов</t>
  </si>
  <si>
    <t>Борщ  с капустой и картофелем</t>
  </si>
  <si>
    <t>Блинчики</t>
  </si>
  <si>
    <t xml:space="preserve">Обед </t>
  </si>
  <si>
    <t>Рассольник Ленинградский</t>
  </si>
  <si>
    <t>ВСЕГО:</t>
  </si>
  <si>
    <t>Суп молочный с макаронными изделиями</t>
  </si>
  <si>
    <t>Салат из моркови с сахаром</t>
  </si>
  <si>
    <t xml:space="preserve">Котлета рыбная «Любительская» </t>
  </si>
  <si>
    <t>Каша рисовая молочная жидкая</t>
  </si>
  <si>
    <t xml:space="preserve">Суп из овощей </t>
  </si>
  <si>
    <t>Каша вязкая (ячневая)</t>
  </si>
  <si>
    <t>Каша вязкая (пшенная)</t>
  </si>
  <si>
    <t>Нарезка из помидор</t>
  </si>
  <si>
    <t>54-33</t>
  </si>
  <si>
    <t xml:space="preserve">Нарезка из свежих огурцов </t>
  </si>
  <si>
    <t>Каша пшеничная молочная жидкая</t>
  </si>
  <si>
    <t>Котлета рубленная из птицы</t>
  </si>
  <si>
    <t>Фрикаделька из птицы</t>
  </si>
  <si>
    <t>Биточки рубленые из птицы</t>
  </si>
  <si>
    <t>54-13к-2020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</si>
</sst>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58">
    <xf numFmtId="0" fontId="0" fillId="0" borderId="0" xfId="0"/>
    <xf numFmtId="0" fontId="7" fillId="0" borderId="0" xfId="0" applyFont="1"/>
    <xf numFmtId="0" fontId="7" fillId="0" borderId="4" xfId="0" applyFont="1" applyBorder="1"/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6" fillId="5" borderId="4" xfId="0" applyFont="1" applyFill="1" applyBorder="1" applyAlignment="1">
      <alignment horizontal="center" vertical="center" wrapText="1"/>
    </xf>
    <xf numFmtId="2" fontId="1" fillId="5" borderId="4" xfId="0" applyNumberFormat="1" applyFont="1" applyFill="1" applyBorder="1" applyAlignment="1">
      <alignment horizontal="right"/>
    </xf>
    <xf numFmtId="0" fontId="7" fillId="5" borderId="4" xfId="0" applyFont="1" applyFill="1" applyBorder="1" applyAlignment="1" applyProtection="1">
      <alignment horizontal="center" vertical="top"/>
      <protection locked="0"/>
    </xf>
    <xf numFmtId="0" fontId="7" fillId="5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left"/>
    </xf>
    <xf numFmtId="2" fontId="1" fillId="0" borderId="4" xfId="0" applyNumberFormat="1" applyFont="1" applyBorder="1"/>
    <xf numFmtId="2" fontId="1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2" fontId="1" fillId="0" borderId="1" xfId="0" applyNumberFormat="1" applyFont="1" applyBorder="1"/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/>
    <xf numFmtId="0" fontId="2" fillId="0" borderId="4" xfId="0" applyFont="1" applyBorder="1"/>
    <xf numFmtId="0" fontId="1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/>
    <xf numFmtId="0" fontId="6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/>
    <xf numFmtId="2" fontId="2" fillId="3" borderId="4" xfId="0" applyNumberFormat="1" applyFont="1" applyFill="1" applyBorder="1"/>
    <xf numFmtId="2" fontId="2" fillId="0" borderId="4" xfId="0" applyNumberFormat="1" applyFont="1" applyFill="1" applyBorder="1"/>
    <xf numFmtId="2" fontId="2" fillId="4" borderId="4" xfId="0" applyNumberFormat="1" applyFont="1" applyFill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1" fillId="5" borderId="4" xfId="0" applyNumberFormat="1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8" fillId="0" borderId="0" xfId="0" applyFon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164" fontId="2" fillId="0" borderId="4" xfId="0" applyNumberFormat="1" applyFont="1" applyBorder="1"/>
    <xf numFmtId="164" fontId="2" fillId="4" borderId="4" xfId="0" applyNumberFormat="1" applyFont="1" applyFill="1" applyBorder="1"/>
    <xf numFmtId="0" fontId="6" fillId="0" borderId="2" xfId="0" applyFont="1" applyBorder="1"/>
    <xf numFmtId="2" fontId="7" fillId="5" borderId="4" xfId="0" applyNumberFormat="1" applyFont="1" applyFill="1" applyBorder="1" applyAlignment="1" applyProtection="1">
      <alignment horizontal="right" vertical="top"/>
      <protection locked="0"/>
    </xf>
    <xf numFmtId="2" fontId="7" fillId="5" borderId="7" xfId="0" applyNumberFormat="1" applyFont="1" applyFill="1" applyBorder="1" applyAlignment="1" applyProtection="1">
      <alignment horizontal="right" vertical="top"/>
      <protection locked="0"/>
    </xf>
    <xf numFmtId="0" fontId="6" fillId="0" borderId="2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0" fontId="6" fillId="6" borderId="2" xfId="0" applyFont="1" applyFill="1" applyBorder="1" applyAlignment="1">
      <alignment horizontal="center" vertical="center" wrapText="1" readingOrder="1"/>
    </xf>
    <xf numFmtId="0" fontId="1" fillId="6" borderId="4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2" fontId="1" fillId="6" borderId="4" xfId="0" applyNumberFormat="1" applyFont="1" applyFill="1" applyBorder="1"/>
    <xf numFmtId="0" fontId="6" fillId="6" borderId="4" xfId="0" applyFont="1" applyFill="1" applyBorder="1"/>
    <xf numFmtId="2" fontId="1" fillId="6" borderId="4" xfId="0" applyNumberFormat="1" applyFont="1" applyFill="1" applyBorder="1" applyAlignment="1">
      <alignment horizontal="right"/>
    </xf>
    <xf numFmtId="0" fontId="6" fillId="6" borderId="2" xfId="0" applyFont="1" applyFill="1" applyBorder="1" applyAlignment="1">
      <alignment horizontal="center" vertical="center" textRotation="90" wrapText="1"/>
    </xf>
    <xf numFmtId="0" fontId="6" fillId="6" borderId="8" xfId="0" applyFont="1" applyFill="1" applyBorder="1" applyAlignment="1">
      <alignment horizontal="center" vertical="center" textRotation="90" wrapText="1"/>
    </xf>
    <xf numFmtId="2" fontId="1" fillId="0" borderId="4" xfId="0" applyNumberFormat="1" applyFont="1" applyFill="1" applyBorder="1" applyAlignment="1">
      <alignment horizontal="right"/>
    </xf>
    <xf numFmtId="0" fontId="9" fillId="0" borderId="0" xfId="0" applyFont="1"/>
    <xf numFmtId="0" fontId="7" fillId="0" borderId="4" xfId="0" applyFont="1" applyBorder="1" applyAlignment="1">
      <alignment vertical="justify"/>
    </xf>
    <xf numFmtId="0" fontId="3" fillId="0" borderId="2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Fill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Fill="1" applyBorder="1"/>
    <xf numFmtId="0" fontId="6" fillId="0" borderId="4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/>
    <xf numFmtId="2" fontId="1" fillId="0" borderId="4" xfId="0" applyNumberFormat="1" applyFont="1" applyBorder="1" applyAlignment="1"/>
    <xf numFmtId="2" fontId="2" fillId="0" borderId="4" xfId="0" applyNumberFormat="1" applyFont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2" fontId="2" fillId="6" borderId="4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 vertical="top" wrapText="1"/>
    </xf>
    <xf numFmtId="0" fontId="1" fillId="0" borderId="4" xfId="0" applyFont="1" applyFill="1" applyBorder="1"/>
    <xf numFmtId="0" fontId="2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2" fontId="1" fillId="6" borderId="4" xfId="0" applyNumberFormat="1" applyFont="1" applyFill="1" applyBorder="1" applyAlignment="1">
      <alignment horizontal="right" vertical="top" wrapText="1"/>
    </xf>
    <xf numFmtId="0" fontId="7" fillId="6" borderId="4" xfId="0" applyFont="1" applyFill="1" applyBorder="1" applyAlignment="1" applyProtection="1">
      <alignment horizontal="center" vertical="top"/>
      <protection locked="0"/>
    </xf>
    <xf numFmtId="0" fontId="7" fillId="6" borderId="4" xfId="0" applyFont="1" applyFill="1" applyBorder="1" applyAlignment="1" applyProtection="1">
      <alignment horizontal="left" vertical="top" wrapText="1"/>
      <protection locked="0"/>
    </xf>
    <xf numFmtId="1" fontId="1" fillId="6" borderId="4" xfId="0" applyNumberFormat="1" applyFont="1" applyFill="1" applyBorder="1" applyAlignment="1" applyProtection="1">
      <alignment horizontal="center" vertical="top"/>
      <protection locked="0"/>
    </xf>
    <xf numFmtId="2" fontId="7" fillId="6" borderId="4" xfId="0" applyNumberFormat="1" applyFont="1" applyFill="1" applyBorder="1" applyAlignment="1" applyProtection="1">
      <alignment horizontal="right" vertical="top"/>
      <protection locked="0"/>
    </xf>
    <xf numFmtId="2" fontId="7" fillId="6" borderId="7" xfId="0" applyNumberFormat="1" applyFont="1" applyFill="1" applyBorder="1" applyAlignment="1" applyProtection="1">
      <alignment horizontal="right" vertical="top"/>
      <protection locked="0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2" fontId="2" fillId="6" borderId="4" xfId="0" applyNumberFormat="1" applyFont="1" applyFill="1" applyBorder="1"/>
    <xf numFmtId="2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 vertical="center" textRotation="90" wrapText="1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right"/>
    </xf>
    <xf numFmtId="0" fontId="2" fillId="0" borderId="4" xfId="0" applyFont="1" applyFill="1" applyBorder="1" applyAlignment="1">
      <alignment horizontal="left"/>
    </xf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2" fontId="1" fillId="6" borderId="6" xfId="0" applyNumberFormat="1" applyFont="1" applyFill="1" applyBorder="1" applyAlignment="1">
      <alignment horizontal="right" vertical="top" wrapText="1"/>
    </xf>
    <xf numFmtId="0" fontId="1" fillId="6" borderId="4" xfId="0" applyFont="1" applyFill="1" applyBorder="1" applyAlignment="1">
      <alignment horizontal="right" vertical="top" wrapText="1"/>
    </xf>
    <xf numFmtId="0" fontId="1" fillId="0" borderId="4" xfId="0" applyFont="1" applyBorder="1" applyAlignment="1">
      <alignment vertical="top"/>
    </xf>
    <xf numFmtId="165" fontId="2" fillId="0" borderId="4" xfId="0" applyNumberFormat="1" applyFont="1" applyBorder="1" applyAlignment="1">
      <alignment horizontal="right"/>
    </xf>
    <xf numFmtId="0" fontId="4" fillId="0" borderId="0" xfId="0" applyFont="1"/>
    <xf numFmtId="0" fontId="1" fillId="0" borderId="5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vertical="top" wrapText="1"/>
    </xf>
    <xf numFmtId="2" fontId="7" fillId="0" borderId="4" xfId="0" applyNumberFormat="1" applyFont="1" applyBorder="1"/>
    <xf numFmtId="0" fontId="1" fillId="0" borderId="2" xfId="0" applyFont="1" applyBorder="1" applyAlignment="1">
      <alignment horizontal="center" vertical="center" wrapText="1" readingOrder="1"/>
    </xf>
    <xf numFmtId="2" fontId="4" fillId="0" borderId="10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4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justify" wrapText="1"/>
    </xf>
    <xf numFmtId="0" fontId="1" fillId="6" borderId="4" xfId="0" applyFont="1" applyFill="1" applyBorder="1"/>
    <xf numFmtId="0" fontId="1" fillId="5" borderId="4" xfId="0" applyFont="1" applyFill="1" applyBorder="1"/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justify" wrapText="1"/>
    </xf>
    <xf numFmtId="0" fontId="10" fillId="0" borderId="2" xfId="0" applyFont="1" applyBorder="1" applyAlignment="1">
      <alignment horizontal="center" vertical="justify" wrapText="1"/>
    </xf>
    <xf numFmtId="0" fontId="10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0" workbookViewId="0">
      <selection activeCell="B18" sqref="B18"/>
    </sheetView>
  </sheetViews>
  <sheetFormatPr defaultRowHeight="15" x14ac:dyDescent="0.25"/>
  <cols>
    <col min="1" max="1" width="5.42578125" customWidth="1"/>
    <col min="2" max="2" width="27.85546875" customWidth="1"/>
    <col min="3" max="3" width="7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2.75" customHeight="1" x14ac:dyDescent="0.25">
      <c r="A7" s="2" t="s">
        <v>4</v>
      </c>
      <c r="B7" s="3" t="s">
        <v>5</v>
      </c>
      <c r="C7" s="3" t="s">
        <v>6</v>
      </c>
      <c r="D7" s="2" t="s">
        <v>7</v>
      </c>
      <c r="E7" s="2"/>
      <c r="F7" s="2"/>
      <c r="G7" s="73" t="s">
        <v>8</v>
      </c>
      <c r="H7" s="134" t="s">
        <v>9</v>
      </c>
      <c r="I7" s="135"/>
      <c r="J7" s="136"/>
      <c r="K7" s="134" t="s">
        <v>10</v>
      </c>
      <c r="L7" s="135"/>
      <c r="M7" s="135"/>
      <c r="N7" s="136"/>
    </row>
    <row r="8" spans="1:14" x14ac:dyDescent="0.25">
      <c r="A8" s="2"/>
      <c r="B8" s="2"/>
      <c r="C8" s="2"/>
      <c r="D8" s="4" t="s">
        <v>11</v>
      </c>
      <c r="E8" s="4" t="s">
        <v>12</v>
      </c>
      <c r="F8" s="4" t="s">
        <v>13</v>
      </c>
      <c r="G8" s="4"/>
      <c r="H8" s="4" t="s">
        <v>14</v>
      </c>
      <c r="I8" s="4" t="s">
        <v>15</v>
      </c>
      <c r="J8" s="4" t="s">
        <v>16</v>
      </c>
      <c r="K8" s="4" t="s">
        <v>17</v>
      </c>
      <c r="L8" s="4" t="s">
        <v>18</v>
      </c>
      <c r="M8" s="4" t="s">
        <v>19</v>
      </c>
      <c r="N8" s="4" t="s">
        <v>20</v>
      </c>
    </row>
    <row r="9" spans="1:14" x14ac:dyDescent="0.25">
      <c r="A9" s="4"/>
      <c r="B9" s="2" t="s">
        <v>21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4">
        <v>125</v>
      </c>
      <c r="B10" s="2" t="s">
        <v>22</v>
      </c>
      <c r="C10" s="10">
        <v>180</v>
      </c>
      <c r="D10" s="123">
        <v>5.22</v>
      </c>
      <c r="E10" s="123">
        <v>7.56</v>
      </c>
      <c r="F10" s="123">
        <v>26.1</v>
      </c>
      <c r="G10" s="2">
        <v>188.64</v>
      </c>
      <c r="H10" s="2">
        <v>7.0000000000000007E-2</v>
      </c>
      <c r="I10" s="2">
        <v>0.34</v>
      </c>
      <c r="J10" s="2">
        <v>0.04</v>
      </c>
      <c r="K10" s="123">
        <v>120.15</v>
      </c>
      <c r="L10" s="2">
        <v>109.58</v>
      </c>
      <c r="M10" s="2">
        <v>18.38</v>
      </c>
      <c r="N10" s="2">
        <v>0.34</v>
      </c>
    </row>
    <row r="11" spans="1:14" x14ac:dyDescent="0.25">
      <c r="A11" s="7">
        <v>261</v>
      </c>
      <c r="B11" s="8" t="s">
        <v>32</v>
      </c>
      <c r="C11" s="47">
        <v>200</v>
      </c>
      <c r="D11" s="59">
        <v>0.08</v>
      </c>
      <c r="E11" s="59">
        <v>0.04</v>
      </c>
      <c r="F11" s="60">
        <v>6.83</v>
      </c>
      <c r="G11" s="59">
        <v>28</v>
      </c>
      <c r="H11" s="14">
        <v>0</v>
      </c>
      <c r="I11" s="14">
        <v>2.9</v>
      </c>
      <c r="J11" s="14">
        <v>0.08</v>
      </c>
      <c r="K11" s="14">
        <v>8.0500000000000007</v>
      </c>
      <c r="L11" s="14">
        <v>9.8000000000000007</v>
      </c>
      <c r="M11" s="14">
        <v>5.24</v>
      </c>
      <c r="N11" s="14">
        <v>0.91</v>
      </c>
    </row>
    <row r="12" spans="1:14" x14ac:dyDescent="0.25">
      <c r="A12" s="4"/>
      <c r="B12" s="2" t="s">
        <v>23</v>
      </c>
      <c r="C12" s="10">
        <v>10</v>
      </c>
      <c r="D12" s="2">
        <v>0.01</v>
      </c>
      <c r="E12" s="123">
        <v>8.3000000000000007</v>
      </c>
      <c r="F12" s="123">
        <v>0.1</v>
      </c>
      <c r="G12" s="123">
        <v>77</v>
      </c>
      <c r="H12" s="123">
        <v>0</v>
      </c>
      <c r="I12" s="123">
        <v>0</v>
      </c>
      <c r="J12" s="2">
        <v>0.04</v>
      </c>
      <c r="K12" s="123">
        <v>2.4</v>
      </c>
      <c r="L12" s="123">
        <v>3</v>
      </c>
      <c r="M12" s="2">
        <v>0.05</v>
      </c>
      <c r="N12" s="2">
        <v>0.02</v>
      </c>
    </row>
    <row r="13" spans="1:14" x14ac:dyDescent="0.25">
      <c r="A13" s="4"/>
      <c r="B13" s="2" t="s">
        <v>24</v>
      </c>
      <c r="C13" s="129">
        <v>30</v>
      </c>
      <c r="D13" s="2">
        <v>2.36</v>
      </c>
      <c r="E13" s="2">
        <v>0.3</v>
      </c>
      <c r="F13" s="2">
        <v>14.48</v>
      </c>
      <c r="G13" s="123">
        <v>71.239999999999995</v>
      </c>
      <c r="H13" s="11">
        <v>0.09</v>
      </c>
      <c r="I13" s="13">
        <v>0</v>
      </c>
      <c r="J13" s="13">
        <v>0</v>
      </c>
      <c r="K13" s="13">
        <v>18.600000000000001</v>
      </c>
      <c r="L13" s="13">
        <v>52.2</v>
      </c>
      <c r="M13" s="13">
        <v>53.4</v>
      </c>
      <c r="N13" s="11">
        <v>2.36</v>
      </c>
    </row>
    <row r="14" spans="1:14" x14ac:dyDescent="0.25">
      <c r="A14" s="4"/>
      <c r="B14" s="2" t="s">
        <v>25</v>
      </c>
      <c r="C14" s="10"/>
      <c r="D14" s="2">
        <f>SUM(D10:D13)</f>
        <v>7.67</v>
      </c>
      <c r="E14" s="2">
        <f t="shared" ref="E14:N14" si="0">SUM(E10:E13)</f>
        <v>16.2</v>
      </c>
      <c r="F14" s="2">
        <f t="shared" si="0"/>
        <v>47.510000000000005</v>
      </c>
      <c r="G14" s="123">
        <f t="shared" si="0"/>
        <v>364.88</v>
      </c>
      <c r="H14" s="2">
        <f t="shared" si="0"/>
        <v>0.16</v>
      </c>
      <c r="I14" s="2">
        <f t="shared" si="0"/>
        <v>3.2399999999999998</v>
      </c>
      <c r="J14" s="2">
        <f t="shared" si="0"/>
        <v>0.16</v>
      </c>
      <c r="K14" s="2">
        <f t="shared" si="0"/>
        <v>149.20000000000002</v>
      </c>
      <c r="L14" s="2">
        <f t="shared" si="0"/>
        <v>174.57999999999998</v>
      </c>
      <c r="M14" s="2">
        <f t="shared" si="0"/>
        <v>77.069999999999993</v>
      </c>
      <c r="N14" s="2">
        <f t="shared" si="0"/>
        <v>3.63</v>
      </c>
    </row>
    <row r="15" spans="1:14" x14ac:dyDescent="0.25">
      <c r="A15" s="4"/>
      <c r="B15" s="2" t="s">
        <v>26</v>
      </c>
      <c r="C15" s="1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127" t="s">
        <v>85</v>
      </c>
      <c r="B16" s="55" t="s">
        <v>84</v>
      </c>
      <c r="C16" s="21">
        <v>60</v>
      </c>
      <c r="D16" s="14">
        <v>0.7</v>
      </c>
      <c r="E16" s="14">
        <v>0.1</v>
      </c>
      <c r="F16" s="14">
        <v>2.2999999999999998</v>
      </c>
      <c r="G16" s="14">
        <v>12.8</v>
      </c>
      <c r="H16" s="14">
        <v>0.04</v>
      </c>
      <c r="I16" s="14">
        <v>15</v>
      </c>
      <c r="J16" s="14">
        <v>79.8</v>
      </c>
      <c r="K16" s="14">
        <v>8.4</v>
      </c>
      <c r="L16" s="14">
        <v>16</v>
      </c>
      <c r="M16" s="14">
        <v>12</v>
      </c>
      <c r="N16" s="14">
        <v>0.54</v>
      </c>
    </row>
    <row r="17" spans="1:14" x14ac:dyDescent="0.25">
      <c r="A17" s="4">
        <v>47</v>
      </c>
      <c r="B17" s="2" t="s">
        <v>27</v>
      </c>
      <c r="C17" s="10">
        <v>150</v>
      </c>
      <c r="D17" s="2">
        <v>3.72</v>
      </c>
      <c r="E17" s="2">
        <v>3.36</v>
      </c>
      <c r="F17" s="2">
        <v>13.38</v>
      </c>
      <c r="G17" s="2">
        <v>100.2</v>
      </c>
      <c r="H17" s="2">
        <v>0.18</v>
      </c>
      <c r="I17" s="2">
        <v>10.86</v>
      </c>
      <c r="J17" s="2">
        <v>0.21</v>
      </c>
      <c r="K17" s="2">
        <v>31.14</v>
      </c>
      <c r="L17" s="2">
        <v>110.16</v>
      </c>
      <c r="M17" s="2">
        <v>20.46</v>
      </c>
      <c r="N17" s="2">
        <v>1.62</v>
      </c>
    </row>
    <row r="18" spans="1:14" x14ac:dyDescent="0.25">
      <c r="A18" s="5">
        <v>203</v>
      </c>
      <c r="B18" s="133" t="s">
        <v>90</v>
      </c>
      <c r="C18" s="48">
        <v>80</v>
      </c>
      <c r="D18" s="6">
        <v>11.93</v>
      </c>
      <c r="E18" s="6">
        <v>12.13</v>
      </c>
      <c r="F18" s="6">
        <v>7.23</v>
      </c>
      <c r="G18" s="6">
        <v>194</v>
      </c>
      <c r="H18" s="13">
        <v>0</v>
      </c>
      <c r="I18" s="13">
        <v>0.4</v>
      </c>
      <c r="J18" s="13">
        <v>0</v>
      </c>
      <c r="K18" s="11">
        <v>0</v>
      </c>
      <c r="L18" s="13">
        <v>0</v>
      </c>
      <c r="M18" s="11">
        <v>0</v>
      </c>
      <c r="N18" s="11">
        <v>0</v>
      </c>
    </row>
    <row r="19" spans="1:14" x14ac:dyDescent="0.25">
      <c r="A19" s="4">
        <v>209</v>
      </c>
      <c r="B19" s="2" t="s">
        <v>82</v>
      </c>
      <c r="C19" s="10">
        <v>150</v>
      </c>
      <c r="D19" s="2">
        <v>3.3</v>
      </c>
      <c r="E19" s="2">
        <v>0.59</v>
      </c>
      <c r="F19" s="2">
        <v>28.39</v>
      </c>
      <c r="G19" s="2">
        <v>135.24</v>
      </c>
      <c r="H19" s="2">
        <v>0.13</v>
      </c>
      <c r="I19" s="123">
        <v>0</v>
      </c>
      <c r="J19" s="123">
        <v>0</v>
      </c>
      <c r="K19" s="2">
        <v>17.22</v>
      </c>
      <c r="L19" s="2">
        <v>97.44</v>
      </c>
      <c r="M19" s="2">
        <v>40.74</v>
      </c>
      <c r="N19" s="2">
        <v>0.88</v>
      </c>
    </row>
    <row r="20" spans="1:14" x14ac:dyDescent="0.25">
      <c r="A20" s="4"/>
      <c r="B20" s="2" t="s">
        <v>29</v>
      </c>
      <c r="C20" s="10">
        <v>40</v>
      </c>
      <c r="D20" s="2">
        <v>3.16</v>
      </c>
      <c r="E20" s="123">
        <v>0.4</v>
      </c>
      <c r="F20" s="2">
        <v>19.32</v>
      </c>
      <c r="G20" s="123">
        <v>95</v>
      </c>
      <c r="H20" s="11">
        <v>0.08</v>
      </c>
      <c r="I20" s="13">
        <v>0</v>
      </c>
      <c r="J20" s="13">
        <v>0</v>
      </c>
      <c r="K20" s="11">
        <v>15.5</v>
      </c>
      <c r="L20" s="11">
        <v>43.5</v>
      </c>
      <c r="M20" s="11">
        <v>44.5</v>
      </c>
      <c r="N20" s="11">
        <v>1.97</v>
      </c>
    </row>
    <row r="21" spans="1:14" x14ac:dyDescent="0.25">
      <c r="A21" s="4"/>
      <c r="B21" s="2" t="s">
        <v>30</v>
      </c>
      <c r="C21" s="10">
        <v>20</v>
      </c>
      <c r="D21" s="2">
        <v>1.32</v>
      </c>
      <c r="E21" s="2">
        <v>0.24</v>
      </c>
      <c r="F21" s="2">
        <v>6.68</v>
      </c>
      <c r="G21" s="123">
        <v>52</v>
      </c>
      <c r="H21" s="11">
        <v>0.08</v>
      </c>
      <c r="I21" s="13">
        <v>0</v>
      </c>
      <c r="J21" s="13">
        <v>0</v>
      </c>
      <c r="K21" s="11">
        <v>10.5</v>
      </c>
      <c r="L21" s="13">
        <v>65</v>
      </c>
      <c r="M21" s="11">
        <v>28.5</v>
      </c>
      <c r="N21" s="13">
        <v>1.8</v>
      </c>
    </row>
    <row r="22" spans="1:14" x14ac:dyDescent="0.25">
      <c r="A22" s="7">
        <v>261</v>
      </c>
      <c r="B22" s="8" t="s">
        <v>32</v>
      </c>
      <c r="C22" s="47">
        <v>200</v>
      </c>
      <c r="D22" s="59">
        <v>0.08</v>
      </c>
      <c r="E22" s="59">
        <v>0.04</v>
      </c>
      <c r="F22" s="60">
        <v>6.83</v>
      </c>
      <c r="G22" s="59">
        <v>28</v>
      </c>
      <c r="H22" s="14">
        <v>0</v>
      </c>
      <c r="I22" s="14">
        <v>2.9</v>
      </c>
      <c r="J22" s="14">
        <v>0.08</v>
      </c>
      <c r="K22" s="14">
        <v>8.0500000000000007</v>
      </c>
      <c r="L22" s="14">
        <v>9.8000000000000007</v>
      </c>
      <c r="M22" s="14">
        <v>5.24</v>
      </c>
      <c r="N22" s="14">
        <v>0.91</v>
      </c>
    </row>
    <row r="23" spans="1:14" x14ac:dyDescent="0.25">
      <c r="A23" s="4"/>
      <c r="B23" s="2" t="s">
        <v>25</v>
      </c>
      <c r="C23" s="4"/>
      <c r="D23" s="2">
        <f t="shared" ref="D23:N23" si="1">SUM(D16:D22)</f>
        <v>24.21</v>
      </c>
      <c r="E23" s="2">
        <f t="shared" si="1"/>
        <v>16.859999999999996</v>
      </c>
      <c r="F23" s="2">
        <f t="shared" si="1"/>
        <v>84.13000000000001</v>
      </c>
      <c r="G23" s="2">
        <f t="shared" si="1"/>
        <v>617.24</v>
      </c>
      <c r="H23" s="2">
        <f t="shared" si="1"/>
        <v>0.51</v>
      </c>
      <c r="I23" s="2">
        <f t="shared" si="1"/>
        <v>29.159999999999997</v>
      </c>
      <c r="J23" s="2">
        <f t="shared" si="1"/>
        <v>80.089999999999989</v>
      </c>
      <c r="K23" s="2">
        <f t="shared" si="1"/>
        <v>90.809999999999988</v>
      </c>
      <c r="L23" s="2">
        <f t="shared" si="1"/>
        <v>341.90000000000003</v>
      </c>
      <c r="M23" s="2">
        <f t="shared" si="1"/>
        <v>151.44</v>
      </c>
      <c r="N23" s="2">
        <f t="shared" si="1"/>
        <v>7.72</v>
      </c>
    </row>
    <row r="24" spans="1:14" x14ac:dyDescent="0.25">
      <c r="A24" s="2"/>
      <c r="B24" s="2" t="s">
        <v>31</v>
      </c>
      <c r="C24" s="2"/>
      <c r="D24" s="2">
        <f t="shared" ref="D24:N24" si="2">D14+D23</f>
        <v>31.880000000000003</v>
      </c>
      <c r="E24" s="2">
        <f t="shared" si="2"/>
        <v>33.059999999999995</v>
      </c>
      <c r="F24" s="2">
        <f t="shared" si="2"/>
        <v>131.64000000000001</v>
      </c>
      <c r="G24" s="2">
        <f t="shared" si="2"/>
        <v>982.12</v>
      </c>
      <c r="H24" s="2">
        <f t="shared" si="2"/>
        <v>0.67</v>
      </c>
      <c r="I24" s="2">
        <f t="shared" si="2"/>
        <v>32.4</v>
      </c>
      <c r="J24" s="2">
        <f t="shared" si="2"/>
        <v>80.249999999999986</v>
      </c>
      <c r="K24" s="2">
        <f t="shared" si="2"/>
        <v>240.01</v>
      </c>
      <c r="L24" s="2">
        <f t="shared" si="2"/>
        <v>516.48</v>
      </c>
      <c r="M24" s="2">
        <f t="shared" si="2"/>
        <v>228.51</v>
      </c>
      <c r="N24" s="2">
        <f t="shared" si="2"/>
        <v>11.35</v>
      </c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>
        <f>F24/D24</f>
        <v>4.1292346298619824</v>
      </c>
      <c r="G28" s="1"/>
      <c r="H28" s="1"/>
      <c r="I28" s="1"/>
      <c r="J28" s="1"/>
      <c r="K28" s="1"/>
      <c r="L28" s="1"/>
      <c r="M28" s="1"/>
      <c r="N28" s="1"/>
    </row>
  </sheetData>
  <mergeCells count="2">
    <mergeCell ref="H7:J7"/>
    <mergeCell ref="K7:N7"/>
  </mergeCells>
  <pageMargins left="0.25" right="0.25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4" workbookViewId="0">
      <selection activeCell="O19" sqref="O19"/>
    </sheetView>
  </sheetViews>
  <sheetFormatPr defaultRowHeight="15" x14ac:dyDescent="0.25"/>
  <cols>
    <col min="2" max="2" width="33.42578125" customWidth="1"/>
    <col min="4" max="4" width="7.140625" customWidth="1"/>
    <col min="5" max="5" width="6.28515625" customWidth="1"/>
    <col min="6" max="6" width="6.85546875" customWidth="1"/>
    <col min="8" max="8" width="7.28515625" customWidth="1"/>
    <col min="9" max="9" width="7.140625" customWidth="1"/>
    <col min="10" max="10" width="7.85546875" customWidth="1"/>
  </cols>
  <sheetData>
    <row r="1" spans="1:14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9"/>
      <c r="B2" s="9" t="s">
        <v>60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9"/>
      <c r="B3" s="9" t="s">
        <v>46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9"/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9"/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50" t="s">
        <v>4</v>
      </c>
      <c r="B7" s="150" t="s">
        <v>5</v>
      </c>
      <c r="C7" s="154" t="s">
        <v>6</v>
      </c>
      <c r="D7" s="145" t="s">
        <v>7</v>
      </c>
      <c r="E7" s="145"/>
      <c r="F7" s="145"/>
      <c r="G7" s="157" t="s">
        <v>8</v>
      </c>
      <c r="H7" s="145" t="s">
        <v>9</v>
      </c>
      <c r="I7" s="145"/>
      <c r="J7" s="145"/>
      <c r="K7" s="145" t="s">
        <v>10</v>
      </c>
      <c r="L7" s="145"/>
      <c r="M7" s="145"/>
      <c r="N7" s="145"/>
    </row>
    <row r="8" spans="1:14" x14ac:dyDescent="0.25">
      <c r="A8" s="150"/>
      <c r="B8" s="150"/>
      <c r="C8" s="154"/>
      <c r="D8" s="82" t="s">
        <v>11</v>
      </c>
      <c r="E8" s="82" t="s">
        <v>12</v>
      </c>
      <c r="F8" s="82" t="s">
        <v>13</v>
      </c>
      <c r="G8" s="157"/>
      <c r="H8" s="82" t="s">
        <v>14</v>
      </c>
      <c r="I8" s="82" t="s">
        <v>15</v>
      </c>
      <c r="J8" s="82" t="s">
        <v>16</v>
      </c>
      <c r="K8" s="82" t="s">
        <v>17</v>
      </c>
      <c r="L8" s="82" t="s">
        <v>18</v>
      </c>
      <c r="M8" s="82" t="s">
        <v>19</v>
      </c>
      <c r="N8" s="82" t="s">
        <v>20</v>
      </c>
    </row>
    <row r="9" spans="1:14" x14ac:dyDescent="0.25">
      <c r="A9" s="11"/>
      <c r="B9" s="19" t="s">
        <v>21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8" customHeight="1" x14ac:dyDescent="0.25">
      <c r="A10" s="41">
        <v>130</v>
      </c>
      <c r="B10" s="42" t="s">
        <v>80</v>
      </c>
      <c r="C10" s="41">
        <v>180</v>
      </c>
      <c r="D10" s="92">
        <v>1.98</v>
      </c>
      <c r="E10" s="92">
        <v>7.38</v>
      </c>
      <c r="F10" s="92">
        <v>18.899999999999999</v>
      </c>
      <c r="G10" s="92">
        <v>154.80000000000001</v>
      </c>
      <c r="H10" s="92">
        <v>9.64</v>
      </c>
      <c r="I10" s="92">
        <v>27.32</v>
      </c>
      <c r="J10" s="92">
        <v>0.34</v>
      </c>
      <c r="K10" s="92">
        <v>1.24</v>
      </c>
      <c r="L10" s="92">
        <v>0</v>
      </c>
      <c r="M10" s="92">
        <v>0</v>
      </c>
      <c r="N10" s="130">
        <v>0.88</v>
      </c>
    </row>
    <row r="11" spans="1:14" ht="18" customHeight="1" x14ac:dyDescent="0.25">
      <c r="A11" s="7">
        <v>261</v>
      </c>
      <c r="B11" s="8" t="s">
        <v>32</v>
      </c>
      <c r="C11" s="47">
        <v>200</v>
      </c>
      <c r="D11" s="59">
        <v>0.08</v>
      </c>
      <c r="E11" s="59">
        <v>0.04</v>
      </c>
      <c r="F11" s="60">
        <v>6.83</v>
      </c>
      <c r="G11" s="59">
        <v>28</v>
      </c>
      <c r="H11" s="14">
        <v>0</v>
      </c>
      <c r="I11" s="14">
        <v>2.9</v>
      </c>
      <c r="J11" s="14">
        <v>0.08</v>
      </c>
      <c r="K11" s="14">
        <v>8.0500000000000007</v>
      </c>
      <c r="L11" s="14">
        <v>9.8000000000000007</v>
      </c>
      <c r="M11" s="14">
        <v>5.24</v>
      </c>
      <c r="N11" s="14">
        <v>0.91</v>
      </c>
    </row>
    <row r="12" spans="1:14" ht="13.5" customHeight="1" x14ac:dyDescent="0.25">
      <c r="A12" s="62"/>
      <c r="B12" s="84" t="s">
        <v>23</v>
      </c>
      <c r="C12" s="51">
        <v>10</v>
      </c>
      <c r="D12" s="13">
        <v>0.01</v>
      </c>
      <c r="E12" s="13">
        <v>8.3000000000000007</v>
      </c>
      <c r="F12" s="13">
        <v>0.1</v>
      </c>
      <c r="G12" s="13">
        <v>77</v>
      </c>
      <c r="H12" s="13">
        <v>0</v>
      </c>
      <c r="I12" s="13">
        <v>0</v>
      </c>
      <c r="J12" s="13">
        <v>0.04</v>
      </c>
      <c r="K12" s="13">
        <v>2.4</v>
      </c>
      <c r="L12" s="14">
        <v>3</v>
      </c>
      <c r="M12" s="13">
        <v>0.05</v>
      </c>
      <c r="N12" s="13">
        <v>0.02</v>
      </c>
    </row>
    <row r="13" spans="1:14" ht="13.5" customHeight="1" x14ac:dyDescent="0.25">
      <c r="A13" s="35"/>
      <c r="B13" s="2" t="s">
        <v>24</v>
      </c>
      <c r="C13" s="128">
        <v>30</v>
      </c>
      <c r="D13" s="2">
        <v>2.36</v>
      </c>
      <c r="E13" s="2">
        <v>0.3</v>
      </c>
      <c r="F13" s="2">
        <v>14.48</v>
      </c>
      <c r="G13" s="123">
        <v>71.239999999999995</v>
      </c>
      <c r="H13" s="11">
        <v>0.09</v>
      </c>
      <c r="I13" s="13">
        <v>0</v>
      </c>
      <c r="J13" s="13">
        <v>0</v>
      </c>
      <c r="K13" s="13">
        <v>18.600000000000001</v>
      </c>
      <c r="L13" s="13">
        <v>52.2</v>
      </c>
      <c r="M13" s="13">
        <v>53.4</v>
      </c>
      <c r="N13" s="11">
        <v>2.36</v>
      </c>
    </row>
    <row r="14" spans="1:14" x14ac:dyDescent="0.25">
      <c r="A14" s="11"/>
      <c r="B14" s="19" t="s">
        <v>34</v>
      </c>
      <c r="C14" s="26"/>
      <c r="D14" s="88">
        <f t="shared" ref="D14:N14" si="0">SUM(D10:D13)</f>
        <v>4.43</v>
      </c>
      <c r="E14" s="88">
        <f t="shared" si="0"/>
        <v>16.02</v>
      </c>
      <c r="F14" s="88">
        <f t="shared" si="0"/>
        <v>40.31</v>
      </c>
      <c r="G14" s="88">
        <f t="shared" si="0"/>
        <v>331.04</v>
      </c>
      <c r="H14" s="88">
        <f t="shared" si="0"/>
        <v>9.73</v>
      </c>
      <c r="I14" s="88">
        <f t="shared" si="0"/>
        <v>30.22</v>
      </c>
      <c r="J14" s="88">
        <f t="shared" si="0"/>
        <v>0.46</v>
      </c>
      <c r="K14" s="88">
        <f t="shared" si="0"/>
        <v>30.290000000000003</v>
      </c>
      <c r="L14" s="88">
        <f t="shared" si="0"/>
        <v>65</v>
      </c>
      <c r="M14" s="88">
        <f t="shared" si="0"/>
        <v>58.69</v>
      </c>
      <c r="N14" s="88">
        <f t="shared" si="0"/>
        <v>4.17</v>
      </c>
    </row>
    <row r="15" spans="1:14" x14ac:dyDescent="0.25">
      <c r="A15" s="118"/>
      <c r="B15" s="19" t="s">
        <v>26</v>
      </c>
      <c r="C15" s="20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8" customHeight="1" x14ac:dyDescent="0.25">
      <c r="A16" s="127" t="s">
        <v>85</v>
      </c>
      <c r="B16" s="55" t="s">
        <v>84</v>
      </c>
      <c r="C16" s="21">
        <v>60</v>
      </c>
      <c r="D16" s="14">
        <v>0.7</v>
      </c>
      <c r="E16" s="14">
        <v>0.1</v>
      </c>
      <c r="F16" s="14">
        <v>2.2999999999999998</v>
      </c>
      <c r="G16" s="14">
        <v>12.8</v>
      </c>
      <c r="H16" s="14">
        <v>0.04</v>
      </c>
      <c r="I16" s="14">
        <v>15</v>
      </c>
      <c r="J16" s="14">
        <v>79.8</v>
      </c>
      <c r="K16" s="14">
        <v>8.4</v>
      </c>
      <c r="L16" s="14">
        <v>16</v>
      </c>
      <c r="M16" s="14">
        <v>12</v>
      </c>
      <c r="N16" s="14">
        <v>0.54</v>
      </c>
    </row>
    <row r="17" spans="1:14" ht="17.25" customHeight="1" x14ac:dyDescent="0.25">
      <c r="A17" s="121">
        <v>56</v>
      </c>
      <c r="B17" s="42" t="s">
        <v>81</v>
      </c>
      <c r="C17" s="121">
        <v>150</v>
      </c>
      <c r="D17" s="122">
        <v>4.68</v>
      </c>
      <c r="E17" s="122">
        <v>5.64</v>
      </c>
      <c r="F17" s="122">
        <v>7.74</v>
      </c>
      <c r="G17" s="122">
        <v>95.52</v>
      </c>
      <c r="H17" s="122">
        <v>0</v>
      </c>
      <c r="I17" s="122">
        <v>15.48</v>
      </c>
      <c r="J17" s="122">
        <v>0</v>
      </c>
      <c r="K17" s="122">
        <v>25.14</v>
      </c>
      <c r="L17" s="122">
        <v>0</v>
      </c>
      <c r="M17" s="122">
        <v>14.16</v>
      </c>
      <c r="N17" s="14">
        <v>0.77</v>
      </c>
    </row>
    <row r="18" spans="1:14" ht="17.25" customHeight="1" x14ac:dyDescent="0.25">
      <c r="A18" s="62">
        <v>97</v>
      </c>
      <c r="B18" s="23" t="s">
        <v>51</v>
      </c>
      <c r="C18" s="21">
        <v>150</v>
      </c>
      <c r="D18" s="13">
        <v>5.25</v>
      </c>
      <c r="E18" s="13">
        <v>11.62</v>
      </c>
      <c r="F18" s="13">
        <v>35.35</v>
      </c>
      <c r="G18" s="13">
        <v>270.14999999999998</v>
      </c>
      <c r="H18" s="13">
        <v>0</v>
      </c>
      <c r="I18" s="106">
        <v>0</v>
      </c>
      <c r="J18" s="13">
        <v>0</v>
      </c>
      <c r="K18" s="13">
        <v>12.27</v>
      </c>
      <c r="L18" s="13">
        <v>0</v>
      </c>
      <c r="M18" s="13">
        <v>8.31</v>
      </c>
      <c r="N18" s="13">
        <v>0.86</v>
      </c>
    </row>
    <row r="19" spans="1:14" ht="15" customHeight="1" x14ac:dyDescent="0.25">
      <c r="A19" s="41">
        <v>177</v>
      </c>
      <c r="B19" s="42" t="s">
        <v>68</v>
      </c>
      <c r="C19" s="41">
        <v>120</v>
      </c>
      <c r="D19" s="44">
        <v>16.68</v>
      </c>
      <c r="E19" s="44">
        <v>7.8</v>
      </c>
      <c r="F19" s="44">
        <v>4.8</v>
      </c>
      <c r="G19" s="44">
        <v>158.4</v>
      </c>
      <c r="H19" s="44">
        <v>0</v>
      </c>
      <c r="I19" s="44">
        <v>10.51</v>
      </c>
      <c r="J19" s="44">
        <v>0</v>
      </c>
      <c r="K19" s="44">
        <v>49.72</v>
      </c>
      <c r="L19" s="44">
        <v>0</v>
      </c>
      <c r="M19" s="44">
        <v>69.25</v>
      </c>
      <c r="N19" s="14">
        <v>8.56</v>
      </c>
    </row>
    <row r="20" spans="1:14" ht="17.25" customHeight="1" x14ac:dyDescent="0.25">
      <c r="A20" s="62">
        <v>146</v>
      </c>
      <c r="B20" s="55" t="s">
        <v>57</v>
      </c>
      <c r="C20" s="21">
        <v>200</v>
      </c>
      <c r="D20" s="14">
        <v>0.3</v>
      </c>
      <c r="E20" s="14">
        <v>0</v>
      </c>
      <c r="F20" s="14">
        <v>15.2</v>
      </c>
      <c r="G20" s="14">
        <v>60</v>
      </c>
      <c r="H20" s="14">
        <v>0</v>
      </c>
      <c r="I20" s="14">
        <v>2.9</v>
      </c>
      <c r="J20" s="14">
        <v>0.08</v>
      </c>
      <c r="K20" s="14">
        <v>8.0500000000000007</v>
      </c>
      <c r="L20" s="14">
        <v>9.8000000000000007</v>
      </c>
      <c r="M20" s="14">
        <v>5.24</v>
      </c>
      <c r="N20" s="14">
        <v>0.91</v>
      </c>
    </row>
    <row r="21" spans="1:14" ht="17.25" customHeight="1" x14ac:dyDescent="0.25">
      <c r="A21" s="35"/>
      <c r="B21" s="2" t="s">
        <v>29</v>
      </c>
      <c r="C21" s="128">
        <v>40</v>
      </c>
      <c r="D21" s="2">
        <v>3.16</v>
      </c>
      <c r="E21" s="123">
        <v>0.4</v>
      </c>
      <c r="F21" s="2">
        <v>19.32</v>
      </c>
      <c r="G21" s="123">
        <v>95</v>
      </c>
      <c r="H21" s="11">
        <v>0.08</v>
      </c>
      <c r="I21" s="13">
        <v>0</v>
      </c>
      <c r="J21" s="13">
        <v>0</v>
      </c>
      <c r="K21" s="11">
        <v>15.5</v>
      </c>
      <c r="L21" s="11">
        <v>43.5</v>
      </c>
      <c r="M21" s="11">
        <v>44.5</v>
      </c>
      <c r="N21" s="11">
        <v>1.97</v>
      </c>
    </row>
    <row r="22" spans="1:14" ht="17.25" customHeight="1" x14ac:dyDescent="0.25">
      <c r="A22" s="62"/>
      <c r="B22" s="2" t="s">
        <v>30</v>
      </c>
      <c r="C22" s="128">
        <v>20</v>
      </c>
      <c r="D22" s="2">
        <v>1.32</v>
      </c>
      <c r="E22" s="2">
        <v>0.24</v>
      </c>
      <c r="F22" s="2">
        <v>6.68</v>
      </c>
      <c r="G22" s="123">
        <v>52</v>
      </c>
      <c r="H22" s="11">
        <v>0.08</v>
      </c>
      <c r="I22" s="13">
        <v>0</v>
      </c>
      <c r="J22" s="13">
        <v>0</v>
      </c>
      <c r="K22" s="11">
        <v>10.5</v>
      </c>
      <c r="L22" s="13">
        <v>65</v>
      </c>
      <c r="M22" s="11">
        <v>28.5</v>
      </c>
      <c r="N22" s="13">
        <v>1.8</v>
      </c>
    </row>
    <row r="23" spans="1:14" x14ac:dyDescent="0.25">
      <c r="A23" s="19"/>
      <c r="B23" s="19" t="s">
        <v>34</v>
      </c>
      <c r="C23" s="111"/>
      <c r="D23" s="88">
        <f t="shared" ref="D23:N23" si="1">SUM(D16:D22)</f>
        <v>32.089999999999996</v>
      </c>
      <c r="E23" s="88">
        <f t="shared" si="1"/>
        <v>25.799999999999997</v>
      </c>
      <c r="F23" s="88">
        <f t="shared" si="1"/>
        <v>91.390000000000015</v>
      </c>
      <c r="G23" s="88">
        <f t="shared" si="1"/>
        <v>743.87</v>
      </c>
      <c r="H23" s="88">
        <f t="shared" si="1"/>
        <v>0.2</v>
      </c>
      <c r="I23" s="88">
        <f t="shared" si="1"/>
        <v>43.89</v>
      </c>
      <c r="J23" s="88">
        <f t="shared" si="1"/>
        <v>79.88</v>
      </c>
      <c r="K23" s="88">
        <f t="shared" si="1"/>
        <v>129.57999999999998</v>
      </c>
      <c r="L23" s="88">
        <f t="shared" si="1"/>
        <v>134.30000000000001</v>
      </c>
      <c r="M23" s="88">
        <f t="shared" si="1"/>
        <v>181.95999999999998</v>
      </c>
      <c r="N23" s="88">
        <f t="shared" si="1"/>
        <v>15.410000000000002</v>
      </c>
    </row>
    <row r="24" spans="1:14" x14ac:dyDescent="0.25">
      <c r="A24" s="11"/>
      <c r="B24" s="83" t="s">
        <v>31</v>
      </c>
      <c r="C24" s="119"/>
      <c r="D24" s="89">
        <f t="shared" ref="D24:N24" si="2">D14+D23</f>
        <v>36.519999999999996</v>
      </c>
      <c r="E24" s="89">
        <f t="shared" si="2"/>
        <v>41.819999999999993</v>
      </c>
      <c r="F24" s="90">
        <f t="shared" si="2"/>
        <v>131.70000000000002</v>
      </c>
      <c r="G24" s="90">
        <f t="shared" si="2"/>
        <v>1074.9100000000001</v>
      </c>
      <c r="H24" s="90">
        <f t="shared" si="2"/>
        <v>9.93</v>
      </c>
      <c r="I24" s="90">
        <f t="shared" si="2"/>
        <v>74.11</v>
      </c>
      <c r="J24" s="90">
        <f t="shared" si="2"/>
        <v>80.339999999999989</v>
      </c>
      <c r="K24" s="90">
        <f t="shared" si="2"/>
        <v>159.86999999999998</v>
      </c>
      <c r="L24" s="90">
        <f t="shared" si="2"/>
        <v>199.3</v>
      </c>
      <c r="M24" s="90">
        <f t="shared" si="2"/>
        <v>240.64999999999998</v>
      </c>
      <c r="N24" s="90">
        <f t="shared" si="2"/>
        <v>19.580000000000002</v>
      </c>
    </row>
    <row r="25" spans="1:14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5">
      <c r="A26" s="62"/>
      <c r="B26" s="55"/>
      <c r="C26" s="21"/>
      <c r="D26" s="71"/>
      <c r="E26" s="71"/>
      <c r="F26" s="71"/>
      <c r="G26" s="71"/>
      <c r="H26" s="71"/>
      <c r="I26" s="71"/>
      <c r="J26" s="71"/>
      <c r="K26" s="71"/>
      <c r="L26" s="71"/>
      <c r="M26" s="86"/>
      <c r="N26" s="71"/>
    </row>
    <row r="27" spans="1:14" x14ac:dyDescent="0.25">
      <c r="A27" s="9"/>
      <c r="B27" s="9"/>
      <c r="C27" s="9"/>
      <c r="D27" s="9"/>
      <c r="E27" s="9"/>
      <c r="F27" s="120">
        <f>F24/D24</f>
        <v>3.6062431544359264</v>
      </c>
      <c r="G27" s="9"/>
      <c r="H27" s="9"/>
      <c r="I27" s="9"/>
      <c r="J27" s="9"/>
      <c r="K27" s="9"/>
      <c r="L27" s="9"/>
      <c r="M27" s="9"/>
      <c r="N27" s="9"/>
    </row>
    <row r="28" spans="1:14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</sheetData>
  <mergeCells count="7">
    <mergeCell ref="K7:N7"/>
    <mergeCell ref="A7:A8"/>
    <mergeCell ref="B7:B8"/>
    <mergeCell ref="C7:C8"/>
    <mergeCell ref="D7:F7"/>
    <mergeCell ref="G7:G8"/>
    <mergeCell ref="H7:J7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11" workbookViewId="0">
      <selection activeCell="A30" sqref="A30:N30"/>
    </sheetView>
  </sheetViews>
  <sheetFormatPr defaultRowHeight="15" x14ac:dyDescent="0.25"/>
  <cols>
    <col min="1" max="1" width="5.28515625" customWidth="1"/>
    <col min="2" max="2" width="27" customWidth="1"/>
  </cols>
  <sheetData>
    <row r="1" spans="1:14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9"/>
      <c r="B2" s="9" t="s">
        <v>33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9"/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9"/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9"/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38" t="s">
        <v>4</v>
      </c>
      <c r="B7" s="138" t="s">
        <v>5</v>
      </c>
      <c r="C7" s="140" t="s">
        <v>6</v>
      </c>
      <c r="D7" s="137" t="s">
        <v>7</v>
      </c>
      <c r="E7" s="137"/>
      <c r="F7" s="137"/>
      <c r="G7" s="142" t="s">
        <v>8</v>
      </c>
      <c r="H7" s="137" t="s">
        <v>9</v>
      </c>
      <c r="I7" s="137"/>
      <c r="J7" s="137"/>
      <c r="K7" s="137" t="s">
        <v>10</v>
      </c>
      <c r="L7" s="137"/>
      <c r="M7" s="137"/>
      <c r="N7" s="137"/>
    </row>
    <row r="8" spans="1:14" ht="21" customHeight="1" x14ac:dyDescent="0.25">
      <c r="A8" s="139"/>
      <c r="B8" s="139"/>
      <c r="C8" s="141"/>
      <c r="D8" s="45" t="s">
        <v>11</v>
      </c>
      <c r="E8" s="45" t="s">
        <v>12</v>
      </c>
      <c r="F8" s="45" t="s">
        <v>13</v>
      </c>
      <c r="G8" s="143"/>
      <c r="H8" s="45" t="s">
        <v>14</v>
      </c>
      <c r="I8" s="45" t="s">
        <v>15</v>
      </c>
      <c r="J8" s="45" t="s">
        <v>16</v>
      </c>
      <c r="K8" s="45" t="s">
        <v>17</v>
      </c>
      <c r="L8" s="45" t="s">
        <v>18</v>
      </c>
      <c r="M8" s="45" t="s">
        <v>19</v>
      </c>
      <c r="N8" s="46" t="s">
        <v>20</v>
      </c>
    </row>
    <row r="9" spans="1:14" x14ac:dyDescent="0.25">
      <c r="A9" s="11"/>
      <c r="B9" s="12" t="s">
        <v>21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.75" customHeight="1" x14ac:dyDescent="0.25">
      <c r="A10" s="74">
        <v>127</v>
      </c>
      <c r="B10" s="75" t="s">
        <v>36</v>
      </c>
      <c r="C10" s="76">
        <v>180</v>
      </c>
      <c r="D10" s="71">
        <v>6.3</v>
      </c>
      <c r="E10" s="71">
        <v>8.2799999999999994</v>
      </c>
      <c r="F10" s="71">
        <v>30.06</v>
      </c>
      <c r="G10" s="71">
        <v>216</v>
      </c>
      <c r="H10" s="71">
        <v>7.0000000000000007E-2</v>
      </c>
      <c r="I10" s="71">
        <v>1.1499999999999999</v>
      </c>
      <c r="J10" s="71">
        <v>1.44</v>
      </c>
      <c r="K10" s="71">
        <v>26.1</v>
      </c>
      <c r="L10" s="71">
        <v>109.58</v>
      </c>
      <c r="M10" s="71">
        <v>161.76</v>
      </c>
      <c r="N10" s="71">
        <v>6.25</v>
      </c>
    </row>
    <row r="11" spans="1:14" ht="15" customHeight="1" x14ac:dyDescent="0.25">
      <c r="A11" s="7">
        <v>261</v>
      </c>
      <c r="B11" s="8" t="s">
        <v>32</v>
      </c>
      <c r="C11" s="47">
        <v>200</v>
      </c>
      <c r="D11" s="59">
        <v>0.08</v>
      </c>
      <c r="E11" s="59">
        <v>0.04</v>
      </c>
      <c r="F11" s="60">
        <v>6.83</v>
      </c>
      <c r="G11" s="59">
        <v>28</v>
      </c>
      <c r="H11" s="14">
        <v>0</v>
      </c>
      <c r="I11" s="14">
        <v>2.9</v>
      </c>
      <c r="J11" s="14">
        <v>0.08</v>
      </c>
      <c r="K11" s="14">
        <v>8.0500000000000007</v>
      </c>
      <c r="L11" s="14">
        <v>9.8000000000000007</v>
      </c>
      <c r="M11" s="14">
        <v>5.24</v>
      </c>
      <c r="N11" s="14">
        <v>0.91</v>
      </c>
    </row>
    <row r="12" spans="1:14" ht="16.5" customHeight="1" x14ac:dyDescent="0.25">
      <c r="A12" s="36"/>
      <c r="B12" s="79" t="s">
        <v>23</v>
      </c>
      <c r="C12" s="10">
        <v>10</v>
      </c>
      <c r="D12" s="13">
        <v>0.01</v>
      </c>
      <c r="E12" s="13">
        <v>8.3000000000000007</v>
      </c>
      <c r="F12" s="13">
        <v>0.1</v>
      </c>
      <c r="G12" s="13">
        <v>77</v>
      </c>
      <c r="H12" s="13">
        <v>0</v>
      </c>
      <c r="I12" s="13">
        <v>0</v>
      </c>
      <c r="J12" s="13">
        <v>0.04</v>
      </c>
      <c r="K12" s="13">
        <v>2.4</v>
      </c>
      <c r="L12" s="14">
        <v>3</v>
      </c>
      <c r="M12" s="13">
        <v>0.05</v>
      </c>
      <c r="N12" s="13">
        <v>0.02</v>
      </c>
    </row>
    <row r="13" spans="1:14" ht="14.25" customHeight="1" x14ac:dyDescent="0.25">
      <c r="A13" s="37"/>
      <c r="B13" s="2" t="s">
        <v>24</v>
      </c>
      <c r="C13" s="129">
        <v>30</v>
      </c>
      <c r="D13" s="2">
        <v>2.36</v>
      </c>
      <c r="E13" s="2">
        <v>0.3</v>
      </c>
      <c r="F13" s="2">
        <v>14.48</v>
      </c>
      <c r="G13" s="123">
        <v>71.239999999999995</v>
      </c>
      <c r="H13" s="11">
        <v>0.09</v>
      </c>
      <c r="I13" s="13">
        <v>0</v>
      </c>
      <c r="J13" s="13">
        <v>0</v>
      </c>
      <c r="K13" s="13">
        <v>18.600000000000001</v>
      </c>
      <c r="L13" s="13">
        <v>52.2</v>
      </c>
      <c r="M13" s="13">
        <v>53.4</v>
      </c>
      <c r="N13" s="11">
        <v>2.36</v>
      </c>
    </row>
    <row r="14" spans="1:14" x14ac:dyDescent="0.25">
      <c r="A14" s="11"/>
      <c r="B14" s="12" t="s">
        <v>34</v>
      </c>
      <c r="C14" s="17"/>
      <c r="D14" s="18">
        <f t="shared" ref="D14:N14" si="0">SUM(D10:D13)</f>
        <v>8.75</v>
      </c>
      <c r="E14" s="18">
        <f t="shared" si="0"/>
        <v>16.919999999999998</v>
      </c>
      <c r="F14" s="18">
        <f t="shared" si="0"/>
        <v>51.47</v>
      </c>
      <c r="G14" s="18">
        <f t="shared" si="0"/>
        <v>392.24</v>
      </c>
      <c r="H14" s="18">
        <f t="shared" si="0"/>
        <v>0.16</v>
      </c>
      <c r="I14" s="18">
        <f t="shared" si="0"/>
        <v>4.05</v>
      </c>
      <c r="J14" s="18">
        <f t="shared" si="0"/>
        <v>1.56</v>
      </c>
      <c r="K14" s="18">
        <f t="shared" si="0"/>
        <v>55.150000000000006</v>
      </c>
      <c r="L14" s="18">
        <f t="shared" si="0"/>
        <v>174.57999999999998</v>
      </c>
      <c r="M14" s="18">
        <f t="shared" si="0"/>
        <v>220.45000000000002</v>
      </c>
      <c r="N14" s="18">
        <f t="shared" si="0"/>
        <v>9.5399999999999991</v>
      </c>
    </row>
    <row r="15" spans="1:14" x14ac:dyDescent="0.25">
      <c r="A15" s="11"/>
      <c r="B15" s="19" t="s">
        <v>26</v>
      </c>
      <c r="C15" s="20"/>
      <c r="D15" s="16"/>
      <c r="E15" s="13"/>
      <c r="F15" s="13"/>
      <c r="G15" s="13"/>
      <c r="H15" s="13"/>
      <c r="I15" s="13"/>
      <c r="J15" s="9"/>
      <c r="K15" s="13"/>
      <c r="L15" s="13"/>
      <c r="M15" s="13"/>
      <c r="N15" s="13"/>
    </row>
    <row r="16" spans="1:14" x14ac:dyDescent="0.25">
      <c r="A16" s="77">
        <v>8</v>
      </c>
      <c r="B16" s="11" t="s">
        <v>45</v>
      </c>
      <c r="C16" s="10">
        <v>60</v>
      </c>
      <c r="D16" s="16">
        <v>0.81</v>
      </c>
      <c r="E16" s="13">
        <v>3.69</v>
      </c>
      <c r="F16" s="13">
        <v>5.0599999999999996</v>
      </c>
      <c r="G16" s="13">
        <v>56.88</v>
      </c>
      <c r="H16" s="13">
        <v>0</v>
      </c>
      <c r="I16" s="13">
        <v>6.15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1:14" ht="15.75" customHeight="1" x14ac:dyDescent="0.25">
      <c r="A17" s="41">
        <v>56</v>
      </c>
      <c r="B17" s="42" t="s">
        <v>64</v>
      </c>
      <c r="C17" s="41">
        <v>150</v>
      </c>
      <c r="D17" s="44">
        <v>1.05</v>
      </c>
      <c r="E17" s="44">
        <v>2.92</v>
      </c>
      <c r="F17" s="44">
        <v>5.08</v>
      </c>
      <c r="G17" s="44">
        <v>50.85</v>
      </c>
      <c r="H17" s="44">
        <v>0</v>
      </c>
      <c r="I17" s="44">
        <v>0</v>
      </c>
      <c r="J17" s="44">
        <v>0</v>
      </c>
      <c r="K17" s="44">
        <v>11.08</v>
      </c>
      <c r="L17" s="44">
        <v>0</v>
      </c>
      <c r="M17" s="44">
        <v>0</v>
      </c>
      <c r="N17" s="14">
        <v>0</v>
      </c>
    </row>
    <row r="18" spans="1:14" x14ac:dyDescent="0.25">
      <c r="A18" s="78">
        <v>188</v>
      </c>
      <c r="B18" s="23" t="s">
        <v>37</v>
      </c>
      <c r="C18" s="40">
        <v>80</v>
      </c>
      <c r="D18" s="13">
        <v>10.91</v>
      </c>
      <c r="E18" s="13">
        <v>12.53</v>
      </c>
      <c r="F18" s="13">
        <v>13.79</v>
      </c>
      <c r="G18" s="13">
        <v>212</v>
      </c>
      <c r="H18" s="13">
        <v>0.05</v>
      </c>
      <c r="I18" s="13">
        <v>0.61</v>
      </c>
      <c r="J18" s="13">
        <v>1.23</v>
      </c>
      <c r="K18" s="13">
        <v>12.73</v>
      </c>
      <c r="L18" s="13">
        <v>105.64</v>
      </c>
      <c r="M18" s="13">
        <v>15.69</v>
      </c>
      <c r="N18" s="13">
        <v>1.47</v>
      </c>
    </row>
    <row r="19" spans="1:14" x14ac:dyDescent="0.25">
      <c r="A19" s="41">
        <v>138</v>
      </c>
      <c r="B19" s="42" t="s">
        <v>38</v>
      </c>
      <c r="C19" s="41">
        <v>50</v>
      </c>
      <c r="D19" s="43">
        <v>0.71</v>
      </c>
      <c r="E19" s="44">
        <v>2.5</v>
      </c>
      <c r="F19" s="43">
        <v>2.94</v>
      </c>
      <c r="G19" s="44">
        <v>37</v>
      </c>
      <c r="H19" s="43">
        <v>2.57</v>
      </c>
      <c r="I19" s="43">
        <v>0.41</v>
      </c>
      <c r="J19" s="43">
        <v>0.19</v>
      </c>
      <c r="K19" s="43">
        <v>1.95</v>
      </c>
      <c r="L19" s="44">
        <v>0</v>
      </c>
      <c r="M19" s="44">
        <v>0</v>
      </c>
      <c r="N19" s="14">
        <v>0</v>
      </c>
    </row>
    <row r="20" spans="1:14" ht="15.75" customHeight="1" x14ac:dyDescent="0.25">
      <c r="A20" s="38"/>
      <c r="B20" s="2" t="s">
        <v>29</v>
      </c>
      <c r="C20" s="128">
        <v>40</v>
      </c>
      <c r="D20" s="2">
        <v>3.16</v>
      </c>
      <c r="E20" s="123">
        <v>0.4</v>
      </c>
      <c r="F20" s="2">
        <v>19.32</v>
      </c>
      <c r="G20" s="123">
        <v>95</v>
      </c>
      <c r="H20" s="11">
        <v>0.08</v>
      </c>
      <c r="I20" s="13">
        <v>0</v>
      </c>
      <c r="J20" s="13">
        <v>0</v>
      </c>
      <c r="K20" s="11">
        <v>15.5</v>
      </c>
      <c r="L20" s="11">
        <v>43.5</v>
      </c>
      <c r="M20" s="11">
        <v>44.5</v>
      </c>
      <c r="N20" s="11">
        <v>1.97</v>
      </c>
    </row>
    <row r="21" spans="1:14" ht="14.25" customHeight="1" x14ac:dyDescent="0.25">
      <c r="A21" s="35"/>
      <c r="B21" s="2" t="s">
        <v>30</v>
      </c>
      <c r="C21" s="128">
        <v>20</v>
      </c>
      <c r="D21" s="2">
        <v>1.32</v>
      </c>
      <c r="E21" s="2">
        <v>0.24</v>
      </c>
      <c r="F21" s="2">
        <v>6.68</v>
      </c>
      <c r="G21" s="123">
        <v>52</v>
      </c>
      <c r="H21" s="11">
        <v>0.08</v>
      </c>
      <c r="I21" s="13">
        <v>0</v>
      </c>
      <c r="J21" s="13">
        <v>0</v>
      </c>
      <c r="K21" s="11">
        <v>10.5</v>
      </c>
      <c r="L21" s="13">
        <v>65</v>
      </c>
      <c r="M21" s="11">
        <v>28.5</v>
      </c>
      <c r="N21" s="13">
        <v>1.8</v>
      </c>
    </row>
    <row r="22" spans="1:14" x14ac:dyDescent="0.25">
      <c r="A22" s="7">
        <v>261</v>
      </c>
      <c r="B22" s="8" t="s">
        <v>32</v>
      </c>
      <c r="C22" s="47">
        <v>200</v>
      </c>
      <c r="D22" s="59">
        <v>0.08</v>
      </c>
      <c r="E22" s="59">
        <v>0.04</v>
      </c>
      <c r="F22" s="60">
        <v>6.83</v>
      </c>
      <c r="G22" s="59">
        <v>28</v>
      </c>
      <c r="H22" s="14">
        <v>0</v>
      </c>
      <c r="I22" s="14">
        <v>2.9</v>
      </c>
      <c r="J22" s="14">
        <v>0.08</v>
      </c>
      <c r="K22" s="14">
        <v>8.0500000000000007</v>
      </c>
      <c r="L22" s="14">
        <v>9.8000000000000007</v>
      </c>
      <c r="M22" s="14">
        <v>5.24</v>
      </c>
      <c r="N22" s="14">
        <v>0.91</v>
      </c>
    </row>
    <row r="23" spans="1:14" x14ac:dyDescent="0.25">
      <c r="A23" s="11"/>
      <c r="B23" s="25" t="s">
        <v>34</v>
      </c>
      <c r="C23" s="26"/>
      <c r="D23" s="27">
        <f t="shared" ref="D23:N23" si="1">SUM(D16:D22)</f>
        <v>18.04</v>
      </c>
      <c r="E23" s="27">
        <f t="shared" si="1"/>
        <v>22.319999999999997</v>
      </c>
      <c r="F23" s="27">
        <f t="shared" si="1"/>
        <v>59.699999999999996</v>
      </c>
      <c r="G23" s="27">
        <f t="shared" si="1"/>
        <v>531.73</v>
      </c>
      <c r="H23" s="27">
        <f t="shared" si="1"/>
        <v>2.78</v>
      </c>
      <c r="I23" s="27">
        <f t="shared" si="1"/>
        <v>10.07</v>
      </c>
      <c r="J23" s="27">
        <f t="shared" si="1"/>
        <v>1.5</v>
      </c>
      <c r="K23" s="27">
        <f t="shared" si="1"/>
        <v>59.81</v>
      </c>
      <c r="L23" s="27">
        <f t="shared" si="1"/>
        <v>223.94</v>
      </c>
      <c r="M23" s="27">
        <f t="shared" si="1"/>
        <v>93.929999999999993</v>
      </c>
      <c r="N23" s="27">
        <f t="shared" si="1"/>
        <v>6.15</v>
      </c>
    </row>
    <row r="24" spans="1:14" x14ac:dyDescent="0.25">
      <c r="A24" s="11"/>
      <c r="B24" s="25" t="s">
        <v>35</v>
      </c>
      <c r="C24" s="26"/>
      <c r="D24" s="28">
        <f t="shared" ref="D24:N24" si="2">D14+D23</f>
        <v>26.79</v>
      </c>
      <c r="E24" s="29">
        <f t="shared" si="2"/>
        <v>39.239999999999995</v>
      </c>
      <c r="F24" s="29">
        <f t="shared" si="2"/>
        <v>111.16999999999999</v>
      </c>
      <c r="G24" s="29">
        <f t="shared" si="2"/>
        <v>923.97</v>
      </c>
      <c r="H24" s="29">
        <f t="shared" si="2"/>
        <v>2.94</v>
      </c>
      <c r="I24" s="28">
        <f t="shared" si="2"/>
        <v>14.120000000000001</v>
      </c>
      <c r="J24" s="28">
        <f t="shared" si="2"/>
        <v>3.06</v>
      </c>
      <c r="K24" s="30">
        <f t="shared" si="2"/>
        <v>114.96000000000001</v>
      </c>
      <c r="L24" s="30">
        <f t="shared" si="2"/>
        <v>398.52</v>
      </c>
      <c r="M24" s="28">
        <f t="shared" si="2"/>
        <v>314.38</v>
      </c>
      <c r="N24" s="28">
        <f t="shared" si="2"/>
        <v>15.69</v>
      </c>
    </row>
    <row r="25" spans="1:14" x14ac:dyDescent="0.25">
      <c r="A25" s="11"/>
      <c r="B25" s="25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5">
      <c r="A27" s="39"/>
      <c r="B27" s="31"/>
      <c r="C27" s="32"/>
      <c r="D27" s="33"/>
      <c r="E27" s="33">
        <f>F24/D24</f>
        <v>4.1496827174318769</v>
      </c>
      <c r="F27" s="33"/>
      <c r="G27" s="33">
        <f>F23/D23</f>
        <v>3.3093126385809311</v>
      </c>
      <c r="H27" s="34"/>
      <c r="I27" s="33"/>
      <c r="J27" s="33"/>
      <c r="K27" s="33"/>
      <c r="L27" s="33"/>
      <c r="M27" s="33"/>
      <c r="N27" s="33"/>
    </row>
  </sheetData>
  <mergeCells count="7">
    <mergeCell ref="K7:N7"/>
    <mergeCell ref="A7:A8"/>
    <mergeCell ref="B7:B8"/>
    <mergeCell ref="C7:C8"/>
    <mergeCell ref="D7:F7"/>
    <mergeCell ref="G7:G8"/>
    <mergeCell ref="H7:J7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7" workbookViewId="0">
      <selection activeCell="O19" sqref="O19"/>
    </sheetView>
  </sheetViews>
  <sheetFormatPr defaultRowHeight="15" x14ac:dyDescent="0.25"/>
  <cols>
    <col min="1" max="1" width="4.42578125" customWidth="1"/>
    <col min="2" max="2" width="39.28515625" customWidth="1"/>
    <col min="3" max="3" width="7.85546875" customWidth="1"/>
    <col min="8" max="8" width="6.7109375" customWidth="1"/>
    <col min="9" max="9" width="6.42578125" customWidth="1"/>
    <col min="10" max="10" width="5.85546875" customWidth="1"/>
    <col min="11" max="11" width="7.28515625" customWidth="1"/>
    <col min="12" max="12" width="7.140625" customWidth="1"/>
  </cols>
  <sheetData>
    <row r="1" spans="1:16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6" x14ac:dyDescent="0.25">
      <c r="A2" s="9"/>
      <c r="B2" s="9" t="s">
        <v>40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6" x14ac:dyDescent="0.25">
      <c r="A3" s="9"/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6" x14ac:dyDescent="0.25">
      <c r="A4" s="9"/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6" x14ac:dyDescent="0.25">
      <c r="A5" s="9"/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6" x14ac:dyDescent="0.25">
      <c r="A7" s="138" t="s">
        <v>4</v>
      </c>
      <c r="B7" s="138" t="s">
        <v>5</v>
      </c>
      <c r="C7" s="138" t="s">
        <v>6</v>
      </c>
      <c r="D7" s="144" t="s">
        <v>7</v>
      </c>
      <c r="E7" s="144"/>
      <c r="F7" s="144"/>
      <c r="G7" s="138" t="s">
        <v>8</v>
      </c>
      <c r="H7" s="144" t="s">
        <v>9</v>
      </c>
      <c r="I7" s="144"/>
      <c r="J7" s="144"/>
      <c r="K7" s="144" t="s">
        <v>10</v>
      </c>
      <c r="L7" s="144"/>
      <c r="M7" s="144"/>
      <c r="N7" s="144"/>
    </row>
    <row r="8" spans="1:16" x14ac:dyDescent="0.25">
      <c r="A8" s="139"/>
      <c r="B8" s="139"/>
      <c r="C8" s="139"/>
      <c r="D8" s="52" t="s">
        <v>11</v>
      </c>
      <c r="E8" s="52" t="s">
        <v>12</v>
      </c>
      <c r="F8" s="52" t="s">
        <v>13</v>
      </c>
      <c r="G8" s="139"/>
      <c r="H8" s="52" t="s">
        <v>14</v>
      </c>
      <c r="I8" s="52" t="s">
        <v>15</v>
      </c>
      <c r="J8" s="52" t="s">
        <v>16</v>
      </c>
      <c r="K8" s="52" t="s">
        <v>17</v>
      </c>
      <c r="L8" s="52" t="s">
        <v>18</v>
      </c>
      <c r="M8" s="52" t="s">
        <v>19</v>
      </c>
      <c r="N8" s="10" t="s">
        <v>20</v>
      </c>
    </row>
    <row r="9" spans="1:16" x14ac:dyDescent="0.25">
      <c r="A9" s="11"/>
      <c r="B9" s="12" t="s">
        <v>21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6" ht="13.5" customHeight="1" x14ac:dyDescent="0.25">
      <c r="A10" s="61">
        <v>69</v>
      </c>
      <c r="B10" s="53" t="s">
        <v>41</v>
      </c>
      <c r="C10" s="54">
        <v>180</v>
      </c>
      <c r="D10" s="13">
        <v>3.15</v>
      </c>
      <c r="E10" s="13">
        <v>3.78</v>
      </c>
      <c r="F10" s="14">
        <v>12.78</v>
      </c>
      <c r="G10" s="13">
        <v>97.2</v>
      </c>
      <c r="H10" s="13">
        <v>0</v>
      </c>
      <c r="I10" s="13">
        <v>0.45</v>
      </c>
      <c r="J10" s="13">
        <v>0</v>
      </c>
      <c r="K10" s="13">
        <v>97.65</v>
      </c>
      <c r="L10" s="13">
        <v>0</v>
      </c>
      <c r="M10" s="13">
        <v>0</v>
      </c>
      <c r="N10" s="14">
        <v>0.18</v>
      </c>
    </row>
    <row r="11" spans="1:16" ht="16.5" customHeight="1" x14ac:dyDescent="0.25">
      <c r="A11" s="7">
        <v>261</v>
      </c>
      <c r="B11" s="8" t="s">
        <v>32</v>
      </c>
      <c r="C11" s="47">
        <v>200</v>
      </c>
      <c r="D11" s="59">
        <v>0.08</v>
      </c>
      <c r="E11" s="59">
        <v>0.04</v>
      </c>
      <c r="F11" s="60">
        <v>6.83</v>
      </c>
      <c r="G11" s="59">
        <v>28</v>
      </c>
      <c r="H11" s="14">
        <v>0</v>
      </c>
      <c r="I11" s="14">
        <v>2.9</v>
      </c>
      <c r="J11" s="14">
        <v>0.08</v>
      </c>
      <c r="K11" s="14">
        <v>8.0500000000000007</v>
      </c>
      <c r="L11" s="14">
        <v>9.8000000000000007</v>
      </c>
      <c r="M11" s="14">
        <v>5.24</v>
      </c>
      <c r="N11" s="14">
        <v>0.91</v>
      </c>
    </row>
    <row r="12" spans="1:16" ht="15" customHeight="1" x14ac:dyDescent="0.25">
      <c r="A12" s="62"/>
      <c r="B12" s="15" t="s">
        <v>23</v>
      </c>
      <c r="C12" s="10">
        <v>10</v>
      </c>
      <c r="D12" s="13">
        <v>0.01</v>
      </c>
      <c r="E12" s="13">
        <v>8.3000000000000007</v>
      </c>
      <c r="F12" s="13">
        <v>0.1</v>
      </c>
      <c r="G12" s="13">
        <v>77</v>
      </c>
      <c r="H12" s="13">
        <v>0</v>
      </c>
      <c r="I12" s="13">
        <v>0</v>
      </c>
      <c r="J12" s="13">
        <v>0.04</v>
      </c>
      <c r="K12" s="13">
        <v>2.4</v>
      </c>
      <c r="L12" s="14">
        <v>3</v>
      </c>
      <c r="M12" s="13">
        <v>0.05</v>
      </c>
      <c r="N12" s="13">
        <v>0.02</v>
      </c>
    </row>
    <row r="13" spans="1:16" ht="15.75" customHeight="1" x14ac:dyDescent="0.25">
      <c r="A13" s="37"/>
      <c r="B13" s="2" t="s">
        <v>24</v>
      </c>
      <c r="C13" s="129">
        <v>30</v>
      </c>
      <c r="D13" s="2">
        <v>2.36</v>
      </c>
      <c r="E13" s="2">
        <v>0.3</v>
      </c>
      <c r="F13" s="2">
        <v>14.48</v>
      </c>
      <c r="G13" s="123">
        <v>71.239999999999995</v>
      </c>
      <c r="H13" s="11">
        <v>0.09</v>
      </c>
      <c r="I13" s="13">
        <v>0</v>
      </c>
      <c r="J13" s="13">
        <v>0</v>
      </c>
      <c r="K13" s="13">
        <v>18.600000000000001</v>
      </c>
      <c r="L13" s="13">
        <v>52.2</v>
      </c>
      <c r="M13" s="13">
        <v>53.4</v>
      </c>
      <c r="N13" s="11">
        <v>2.36</v>
      </c>
    </row>
    <row r="14" spans="1:16" x14ac:dyDescent="0.25">
      <c r="A14" s="11"/>
      <c r="B14" s="12" t="s">
        <v>34</v>
      </c>
      <c r="C14" s="17"/>
      <c r="D14" s="18">
        <f t="shared" ref="D14:N14" si="0">SUM(D10:D13)</f>
        <v>5.6</v>
      </c>
      <c r="E14" s="18">
        <f t="shared" si="0"/>
        <v>12.420000000000002</v>
      </c>
      <c r="F14" s="18">
        <f t="shared" si="0"/>
        <v>34.19</v>
      </c>
      <c r="G14" s="18">
        <f t="shared" si="0"/>
        <v>273.44</v>
      </c>
      <c r="H14" s="18">
        <f t="shared" si="0"/>
        <v>0.09</v>
      </c>
      <c r="I14" s="18">
        <f t="shared" si="0"/>
        <v>3.35</v>
      </c>
      <c r="J14" s="18">
        <f t="shared" si="0"/>
        <v>0.12</v>
      </c>
      <c r="K14" s="18">
        <f t="shared" si="0"/>
        <v>126.70000000000002</v>
      </c>
      <c r="L14" s="18">
        <f t="shared" si="0"/>
        <v>65</v>
      </c>
      <c r="M14" s="18">
        <f t="shared" si="0"/>
        <v>58.69</v>
      </c>
      <c r="N14" s="18">
        <f t="shared" si="0"/>
        <v>3.4699999999999998</v>
      </c>
    </row>
    <row r="15" spans="1:16" x14ac:dyDescent="0.25">
      <c r="A15" s="11"/>
      <c r="B15" s="19" t="s">
        <v>26</v>
      </c>
      <c r="C15" s="20"/>
      <c r="D15" s="16"/>
      <c r="E15" s="13"/>
      <c r="F15" s="13"/>
      <c r="G15" s="13"/>
      <c r="H15" s="13"/>
      <c r="I15" s="13"/>
      <c r="J15" s="9"/>
      <c r="K15" s="13"/>
      <c r="L15" s="13"/>
      <c r="M15" s="13"/>
      <c r="N15" s="13"/>
    </row>
    <row r="16" spans="1:16" ht="16.5" customHeight="1" x14ac:dyDescent="0.25">
      <c r="A16" s="124">
        <v>12</v>
      </c>
      <c r="B16" s="55" t="s">
        <v>86</v>
      </c>
      <c r="C16" s="21">
        <v>60</v>
      </c>
      <c r="D16" s="14">
        <v>0.48</v>
      </c>
      <c r="E16" s="14">
        <v>0.06</v>
      </c>
      <c r="F16" s="14">
        <v>1.56</v>
      </c>
      <c r="G16" s="14">
        <v>8.4</v>
      </c>
      <c r="H16" s="14">
        <v>0.02</v>
      </c>
      <c r="I16" s="14">
        <v>3</v>
      </c>
      <c r="J16" s="14">
        <v>0</v>
      </c>
      <c r="K16" s="14">
        <v>13.8</v>
      </c>
      <c r="L16" s="14">
        <v>25.2</v>
      </c>
      <c r="M16" s="14">
        <v>8.4</v>
      </c>
      <c r="N16" s="14">
        <v>0.36</v>
      </c>
      <c r="O16" s="125"/>
      <c r="P16" s="126"/>
    </row>
    <row r="17" spans="1:14" ht="18.75" customHeight="1" x14ac:dyDescent="0.25">
      <c r="A17" s="63">
        <v>64</v>
      </c>
      <c r="B17" s="64" t="s">
        <v>42</v>
      </c>
      <c r="C17" s="65">
        <v>150</v>
      </c>
      <c r="D17" s="66">
        <v>2.4900000000000002</v>
      </c>
      <c r="E17" s="66">
        <v>1.5</v>
      </c>
      <c r="F17" s="66">
        <v>12.6</v>
      </c>
      <c r="G17" s="66">
        <v>72</v>
      </c>
      <c r="H17" s="66">
        <v>0.12</v>
      </c>
      <c r="I17" s="66">
        <v>13.56</v>
      </c>
      <c r="J17" s="66">
        <v>0.23</v>
      </c>
      <c r="K17" s="66">
        <v>19.2</v>
      </c>
      <c r="L17" s="66">
        <v>82.26</v>
      </c>
      <c r="M17" s="66">
        <v>18.12</v>
      </c>
      <c r="N17" s="66">
        <v>1.26</v>
      </c>
    </row>
    <row r="18" spans="1:14" x14ac:dyDescent="0.25">
      <c r="A18" s="65">
        <v>87</v>
      </c>
      <c r="B18" s="132" t="s">
        <v>44</v>
      </c>
      <c r="C18" s="65">
        <v>180</v>
      </c>
      <c r="D18" s="68">
        <v>2.67</v>
      </c>
      <c r="E18" s="68">
        <v>4.82</v>
      </c>
      <c r="F18" s="68">
        <v>12.19</v>
      </c>
      <c r="G18" s="68">
        <v>104</v>
      </c>
      <c r="H18" s="66">
        <v>0</v>
      </c>
      <c r="I18" s="66">
        <v>17.2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</row>
    <row r="19" spans="1:14" x14ac:dyDescent="0.25">
      <c r="A19" s="65">
        <v>202</v>
      </c>
      <c r="B19" s="132" t="s">
        <v>88</v>
      </c>
      <c r="C19" s="65">
        <v>80</v>
      </c>
      <c r="D19" s="68">
        <v>12.64</v>
      </c>
      <c r="E19" s="68">
        <v>13.14</v>
      </c>
      <c r="F19" s="68">
        <v>13.46</v>
      </c>
      <c r="G19" s="68">
        <v>223</v>
      </c>
      <c r="H19" s="66">
        <v>0</v>
      </c>
      <c r="I19" s="66">
        <v>0.67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</row>
    <row r="20" spans="1:14" x14ac:dyDescent="0.25">
      <c r="A20" s="62">
        <v>153</v>
      </c>
      <c r="B20" s="23" t="s">
        <v>43</v>
      </c>
      <c r="C20" s="24">
        <v>200</v>
      </c>
      <c r="D20" s="13">
        <v>0.6</v>
      </c>
      <c r="E20" s="13">
        <v>0</v>
      </c>
      <c r="F20" s="13">
        <v>31.4</v>
      </c>
      <c r="G20" s="13">
        <v>124</v>
      </c>
      <c r="H20" s="14">
        <v>0.01</v>
      </c>
      <c r="I20" s="14">
        <v>0.75</v>
      </c>
      <c r="J20" s="14">
        <v>0.02</v>
      </c>
      <c r="K20" s="14">
        <v>20.399999999999999</v>
      </c>
      <c r="L20" s="14">
        <v>20.75</v>
      </c>
      <c r="M20" s="14">
        <v>25.5</v>
      </c>
      <c r="N20" s="14">
        <v>0.81</v>
      </c>
    </row>
    <row r="21" spans="1:14" ht="15" customHeight="1" x14ac:dyDescent="0.25">
      <c r="A21" s="69"/>
      <c r="B21" s="2" t="s">
        <v>29</v>
      </c>
      <c r="C21" s="128">
        <v>40</v>
      </c>
      <c r="D21" s="2">
        <v>3.16</v>
      </c>
      <c r="E21" s="123">
        <v>0.4</v>
      </c>
      <c r="F21" s="2">
        <v>19.32</v>
      </c>
      <c r="G21" s="123">
        <v>95</v>
      </c>
      <c r="H21" s="11">
        <v>0.08</v>
      </c>
      <c r="I21" s="13">
        <v>0</v>
      </c>
      <c r="J21" s="13">
        <v>0</v>
      </c>
      <c r="K21" s="11">
        <v>15.5</v>
      </c>
      <c r="L21" s="11">
        <v>43.5</v>
      </c>
      <c r="M21" s="11">
        <v>44.5</v>
      </c>
      <c r="N21" s="11">
        <v>1.97</v>
      </c>
    </row>
    <row r="22" spans="1:14" ht="14.25" customHeight="1" x14ac:dyDescent="0.25">
      <c r="A22" s="70"/>
      <c r="B22" s="2" t="s">
        <v>30</v>
      </c>
      <c r="C22" s="128">
        <v>20</v>
      </c>
      <c r="D22" s="2">
        <v>1.32</v>
      </c>
      <c r="E22" s="2">
        <v>0.24</v>
      </c>
      <c r="F22" s="2">
        <v>6.68</v>
      </c>
      <c r="G22" s="123">
        <v>52</v>
      </c>
      <c r="H22" s="11">
        <v>0.08</v>
      </c>
      <c r="I22" s="13">
        <v>0</v>
      </c>
      <c r="J22" s="13">
        <v>0</v>
      </c>
      <c r="K22" s="11">
        <v>10.5</v>
      </c>
      <c r="L22" s="13">
        <v>65</v>
      </c>
      <c r="M22" s="11">
        <v>28.5</v>
      </c>
      <c r="N22" s="13">
        <v>1.8</v>
      </c>
    </row>
    <row r="23" spans="1:14" x14ac:dyDescent="0.25">
      <c r="A23" s="11"/>
      <c r="B23" s="25" t="s">
        <v>34</v>
      </c>
      <c r="C23" s="26"/>
      <c r="D23" s="27">
        <f t="shared" ref="D23:N23" si="1">SUM(D16:D22)</f>
        <v>23.360000000000003</v>
      </c>
      <c r="E23" s="27">
        <f t="shared" si="1"/>
        <v>20.16</v>
      </c>
      <c r="F23" s="27">
        <f t="shared" si="1"/>
        <v>97.210000000000008</v>
      </c>
      <c r="G23" s="27">
        <f t="shared" si="1"/>
        <v>678.4</v>
      </c>
      <c r="H23" s="56">
        <f t="shared" si="1"/>
        <v>0.31</v>
      </c>
      <c r="I23" s="27">
        <f t="shared" si="1"/>
        <v>35.180000000000007</v>
      </c>
      <c r="J23" s="27">
        <f t="shared" si="1"/>
        <v>0.25</v>
      </c>
      <c r="K23" s="27">
        <f t="shared" si="1"/>
        <v>79.400000000000006</v>
      </c>
      <c r="L23" s="27">
        <f t="shared" si="1"/>
        <v>236.71</v>
      </c>
      <c r="M23" s="27">
        <f t="shared" si="1"/>
        <v>125.02000000000001</v>
      </c>
      <c r="N23" s="27">
        <f t="shared" si="1"/>
        <v>6.2</v>
      </c>
    </row>
    <row r="24" spans="1:14" x14ac:dyDescent="0.25">
      <c r="A24" s="11"/>
      <c r="B24" s="25" t="s">
        <v>35</v>
      </c>
      <c r="C24" s="26"/>
      <c r="D24" s="29">
        <f t="shared" ref="D24:N24" si="2">D14+D23</f>
        <v>28.96</v>
      </c>
      <c r="E24" s="29">
        <f t="shared" si="2"/>
        <v>32.58</v>
      </c>
      <c r="F24" s="28">
        <f t="shared" si="2"/>
        <v>131.4</v>
      </c>
      <c r="G24" s="29">
        <f t="shared" si="2"/>
        <v>951.83999999999992</v>
      </c>
      <c r="H24" s="57">
        <f t="shared" si="2"/>
        <v>0.4</v>
      </c>
      <c r="I24" s="28">
        <f t="shared" si="2"/>
        <v>38.530000000000008</v>
      </c>
      <c r="J24" s="28">
        <f t="shared" si="2"/>
        <v>0.37</v>
      </c>
      <c r="K24" s="28">
        <f t="shared" si="2"/>
        <v>206.10000000000002</v>
      </c>
      <c r="L24" s="28">
        <f t="shared" si="2"/>
        <v>301.71000000000004</v>
      </c>
      <c r="M24" s="28">
        <f t="shared" si="2"/>
        <v>183.71</v>
      </c>
      <c r="N24" s="28">
        <f t="shared" si="2"/>
        <v>9.67</v>
      </c>
    </row>
    <row r="25" spans="1:14" x14ac:dyDescent="0.25">
      <c r="A25" s="61"/>
      <c r="B25" s="58"/>
      <c r="C25" s="2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x14ac:dyDescent="0.25">
      <c r="A27" s="50"/>
      <c r="B27" s="50"/>
      <c r="C27" s="50"/>
      <c r="D27" s="72">
        <f>F24/D24</f>
        <v>4.5372928176795577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</row>
  </sheetData>
  <mergeCells count="7">
    <mergeCell ref="K7:N7"/>
    <mergeCell ref="A7:A8"/>
    <mergeCell ref="B7:B8"/>
    <mergeCell ref="C7:C8"/>
    <mergeCell ref="D7:F7"/>
    <mergeCell ref="G7:G8"/>
    <mergeCell ref="H7:J7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8" workbookViewId="0">
      <selection activeCell="A28" sqref="A28:N28"/>
    </sheetView>
  </sheetViews>
  <sheetFormatPr defaultRowHeight="15" x14ac:dyDescent="0.25"/>
  <cols>
    <col min="2" max="2" width="36.28515625" customWidth="1"/>
    <col min="3" max="3" width="7.5703125" customWidth="1"/>
    <col min="4" max="4" width="6.85546875" customWidth="1"/>
    <col min="5" max="5" width="6.5703125" customWidth="1"/>
    <col min="6" max="6" width="6.28515625" customWidth="1"/>
    <col min="7" max="7" width="9.7109375" customWidth="1"/>
    <col min="8" max="8" width="7.140625" customWidth="1"/>
    <col min="9" max="9" width="6.7109375" customWidth="1"/>
    <col min="10" max="10" width="7.7109375" customWidth="1"/>
  </cols>
  <sheetData>
    <row r="1" spans="1:14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9"/>
      <c r="B2" s="9" t="s">
        <v>52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9"/>
      <c r="B3" s="80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9"/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9"/>
      <c r="B5" s="80" t="s">
        <v>47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38" t="s">
        <v>4</v>
      </c>
      <c r="B7" s="138" t="s">
        <v>5</v>
      </c>
      <c r="C7" s="146" t="s">
        <v>6</v>
      </c>
      <c r="D7" s="145" t="s">
        <v>7</v>
      </c>
      <c r="E7" s="145"/>
      <c r="F7" s="145"/>
      <c r="G7" s="148" t="s">
        <v>8</v>
      </c>
      <c r="H7" s="145" t="s">
        <v>9</v>
      </c>
      <c r="I7" s="145"/>
      <c r="J7" s="145"/>
      <c r="K7" s="145" t="s">
        <v>10</v>
      </c>
      <c r="L7" s="145"/>
      <c r="M7" s="145"/>
      <c r="N7" s="145"/>
    </row>
    <row r="8" spans="1:14" ht="22.5" customHeight="1" x14ac:dyDescent="0.25">
      <c r="A8" s="139"/>
      <c r="B8" s="139"/>
      <c r="C8" s="147"/>
      <c r="D8" s="81" t="s">
        <v>11</v>
      </c>
      <c r="E8" s="81" t="s">
        <v>12</v>
      </c>
      <c r="F8" s="81" t="s">
        <v>13</v>
      </c>
      <c r="G8" s="149"/>
      <c r="H8" s="81" t="s">
        <v>14</v>
      </c>
      <c r="I8" s="81" t="s">
        <v>15</v>
      </c>
      <c r="J8" s="81" t="s">
        <v>16</v>
      </c>
      <c r="K8" s="81" t="s">
        <v>17</v>
      </c>
      <c r="L8" s="81" t="s">
        <v>18</v>
      </c>
      <c r="M8" s="81" t="s">
        <v>19</v>
      </c>
      <c r="N8" s="82" t="s">
        <v>20</v>
      </c>
    </row>
    <row r="9" spans="1:14" x14ac:dyDescent="0.25">
      <c r="A9" s="11"/>
      <c r="B9" s="83" t="s">
        <v>21</v>
      </c>
      <c r="C9" s="9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32.25" customHeight="1" x14ac:dyDescent="0.25">
      <c r="A10" s="62" t="s">
        <v>91</v>
      </c>
      <c r="B10" s="84" t="s">
        <v>87</v>
      </c>
      <c r="C10" s="85">
        <v>180</v>
      </c>
      <c r="D10" s="14">
        <v>6.42</v>
      </c>
      <c r="E10" s="14">
        <v>7.56</v>
      </c>
      <c r="F10" s="14">
        <v>33.659999999999997</v>
      </c>
      <c r="G10" s="14">
        <v>215.64</v>
      </c>
      <c r="H10" s="14">
        <v>0.14000000000000001</v>
      </c>
      <c r="I10" s="14">
        <v>1.17</v>
      </c>
      <c r="J10" s="14">
        <v>0.04</v>
      </c>
      <c r="K10" s="14">
        <v>111.54</v>
      </c>
      <c r="L10" s="14">
        <v>414.77</v>
      </c>
      <c r="M10" s="14">
        <v>37.44</v>
      </c>
      <c r="N10" s="14">
        <v>4.34</v>
      </c>
    </row>
    <row r="11" spans="1:14" x14ac:dyDescent="0.25">
      <c r="A11" s="98">
        <v>261</v>
      </c>
      <c r="B11" s="99" t="s">
        <v>32</v>
      </c>
      <c r="C11" s="100">
        <v>200</v>
      </c>
      <c r="D11" s="101">
        <v>0.08</v>
      </c>
      <c r="E11" s="101">
        <v>0.04</v>
      </c>
      <c r="F11" s="102">
        <v>6.83</v>
      </c>
      <c r="G11" s="101">
        <v>28</v>
      </c>
      <c r="H11" s="68">
        <v>0</v>
      </c>
      <c r="I11" s="14">
        <v>2.9</v>
      </c>
      <c r="J11" s="14">
        <v>0.08</v>
      </c>
      <c r="K11" s="14">
        <v>8.0500000000000007</v>
      </c>
      <c r="L11" s="14">
        <v>9.8000000000000007</v>
      </c>
      <c r="M11" s="14">
        <v>5.24</v>
      </c>
      <c r="N11" s="14">
        <v>0.91</v>
      </c>
    </row>
    <row r="12" spans="1:14" ht="16.5" customHeight="1" x14ac:dyDescent="0.25">
      <c r="A12" s="62"/>
      <c r="B12" s="84" t="s">
        <v>23</v>
      </c>
      <c r="C12" s="51">
        <v>10</v>
      </c>
      <c r="D12" s="13">
        <v>0.01</v>
      </c>
      <c r="E12" s="13">
        <v>8.3000000000000007</v>
      </c>
      <c r="F12" s="13">
        <v>0.1</v>
      </c>
      <c r="G12" s="13">
        <v>77</v>
      </c>
      <c r="H12" s="13">
        <v>0</v>
      </c>
      <c r="I12" s="13">
        <v>0</v>
      </c>
      <c r="J12" s="13">
        <v>0.04</v>
      </c>
      <c r="K12" s="13">
        <v>2.4</v>
      </c>
      <c r="L12" s="14">
        <v>3</v>
      </c>
      <c r="M12" s="13">
        <v>0.05</v>
      </c>
      <c r="N12" s="13">
        <v>0.02</v>
      </c>
    </row>
    <row r="13" spans="1:14" ht="13.5" customHeight="1" x14ac:dyDescent="0.25">
      <c r="A13" s="62"/>
      <c r="B13" s="2" t="s">
        <v>24</v>
      </c>
      <c r="C13" s="129">
        <v>30</v>
      </c>
      <c r="D13" s="2">
        <v>2.36</v>
      </c>
      <c r="E13" s="2">
        <v>0.3</v>
      </c>
      <c r="F13" s="2">
        <v>14.48</v>
      </c>
      <c r="G13" s="123">
        <v>71.239999999999995</v>
      </c>
      <c r="H13" s="11">
        <v>0.09</v>
      </c>
      <c r="I13" s="13">
        <v>0</v>
      </c>
      <c r="J13" s="13">
        <v>0</v>
      </c>
      <c r="K13" s="13">
        <v>18.600000000000001</v>
      </c>
      <c r="L13" s="13">
        <v>52.2</v>
      </c>
      <c r="M13" s="13">
        <v>53.4</v>
      </c>
      <c r="N13" s="11">
        <v>2.36</v>
      </c>
    </row>
    <row r="14" spans="1:14" x14ac:dyDescent="0.25">
      <c r="A14" s="11"/>
      <c r="B14" s="83" t="s">
        <v>25</v>
      </c>
      <c r="C14" s="94"/>
      <c r="D14" s="88">
        <f t="shared" ref="D14:N14" si="0">SUM(D10:D13)</f>
        <v>8.8699999999999992</v>
      </c>
      <c r="E14" s="88">
        <f t="shared" si="0"/>
        <v>16.2</v>
      </c>
      <c r="F14" s="88">
        <f t="shared" si="0"/>
        <v>55.069999999999993</v>
      </c>
      <c r="G14" s="88">
        <f t="shared" si="0"/>
        <v>391.88</v>
      </c>
      <c r="H14" s="88">
        <f t="shared" si="0"/>
        <v>0.23</v>
      </c>
      <c r="I14" s="88">
        <f t="shared" si="0"/>
        <v>4.07</v>
      </c>
      <c r="J14" s="88">
        <f t="shared" si="0"/>
        <v>0.16</v>
      </c>
      <c r="K14" s="88">
        <f t="shared" si="0"/>
        <v>140.59</v>
      </c>
      <c r="L14" s="88">
        <f t="shared" si="0"/>
        <v>479.77</v>
      </c>
      <c r="M14" s="88">
        <f t="shared" si="0"/>
        <v>96.13</v>
      </c>
      <c r="N14" s="88">
        <f t="shared" si="0"/>
        <v>7.629999999999999</v>
      </c>
    </row>
    <row r="15" spans="1:14" x14ac:dyDescent="0.25">
      <c r="A15" s="11"/>
      <c r="B15" s="83" t="s">
        <v>26</v>
      </c>
      <c r="C15" s="9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5.75" customHeight="1" x14ac:dyDescent="0.25">
      <c r="A16" s="41">
        <v>34</v>
      </c>
      <c r="B16" s="42" t="s">
        <v>58</v>
      </c>
      <c r="C16" s="104">
        <v>60</v>
      </c>
      <c r="D16" s="103">
        <v>0.86</v>
      </c>
      <c r="E16" s="103">
        <v>3.65</v>
      </c>
      <c r="F16" s="103">
        <v>5.01</v>
      </c>
      <c r="G16" s="92">
        <v>56.4</v>
      </c>
      <c r="H16" s="92">
        <v>0</v>
      </c>
      <c r="I16" s="92">
        <v>5.7</v>
      </c>
      <c r="J16" s="92">
        <v>0</v>
      </c>
      <c r="K16" s="92">
        <v>21</v>
      </c>
      <c r="L16" s="103">
        <v>0</v>
      </c>
      <c r="M16" s="92">
        <v>0</v>
      </c>
      <c r="N16" s="14">
        <v>0.72</v>
      </c>
    </row>
    <row r="17" spans="1:14" ht="15.75" customHeight="1" x14ac:dyDescent="0.25">
      <c r="A17" s="41">
        <v>65</v>
      </c>
      <c r="B17" s="42" t="s">
        <v>53</v>
      </c>
      <c r="C17" s="41">
        <v>150</v>
      </c>
      <c r="D17" s="92">
        <v>1.26</v>
      </c>
      <c r="E17" s="92">
        <v>2.0099999999999998</v>
      </c>
      <c r="F17" s="92">
        <v>7.27</v>
      </c>
      <c r="G17" s="92">
        <v>52.35</v>
      </c>
      <c r="H17" s="92">
        <v>0</v>
      </c>
      <c r="I17" s="92">
        <v>3.45</v>
      </c>
      <c r="J17" s="92">
        <v>0</v>
      </c>
      <c r="K17" s="92">
        <v>3.45</v>
      </c>
      <c r="L17" s="92">
        <v>0</v>
      </c>
      <c r="M17" s="92">
        <v>0</v>
      </c>
      <c r="N17" s="13">
        <v>1.26</v>
      </c>
    </row>
    <row r="18" spans="1:14" ht="15" customHeight="1" x14ac:dyDescent="0.25">
      <c r="A18" s="65">
        <v>87</v>
      </c>
      <c r="B18" s="67" t="s">
        <v>54</v>
      </c>
      <c r="C18" s="65">
        <v>100</v>
      </c>
      <c r="D18" s="97">
        <v>14.5</v>
      </c>
      <c r="E18" s="97">
        <v>15.1</v>
      </c>
      <c r="F18" s="97">
        <v>15.6</v>
      </c>
      <c r="G18" s="97">
        <v>254.1</v>
      </c>
      <c r="H18" s="43">
        <v>0.15</v>
      </c>
      <c r="I18" s="43">
        <v>1.1299999999999999</v>
      </c>
      <c r="J18" s="43">
        <v>0.14000000000000001</v>
      </c>
      <c r="K18" s="43">
        <v>37.6</v>
      </c>
      <c r="L18" s="44">
        <v>188.2</v>
      </c>
      <c r="M18" s="44">
        <v>32.1</v>
      </c>
      <c r="N18" s="71">
        <v>0.99</v>
      </c>
    </row>
    <row r="19" spans="1:14" x14ac:dyDescent="0.25">
      <c r="A19" s="61">
        <v>153</v>
      </c>
      <c r="B19" s="58" t="s">
        <v>43</v>
      </c>
      <c r="C19" s="24">
        <v>200</v>
      </c>
      <c r="D19" s="13">
        <v>0.6</v>
      </c>
      <c r="E19" s="13">
        <v>0</v>
      </c>
      <c r="F19" s="13">
        <v>31.4</v>
      </c>
      <c r="G19" s="13">
        <v>124</v>
      </c>
      <c r="H19" s="14">
        <v>0.01</v>
      </c>
      <c r="I19" s="14">
        <v>0.75</v>
      </c>
      <c r="J19" s="14">
        <v>0.02</v>
      </c>
      <c r="K19" s="14">
        <v>20.399999999999999</v>
      </c>
      <c r="L19" s="14">
        <v>20.75</v>
      </c>
      <c r="M19" s="14">
        <v>25.5</v>
      </c>
      <c r="N19" s="14">
        <v>0.81</v>
      </c>
    </row>
    <row r="20" spans="1:14" ht="14.25" customHeight="1" x14ac:dyDescent="0.25">
      <c r="A20" s="35"/>
      <c r="B20" s="2" t="s">
        <v>29</v>
      </c>
      <c r="C20" s="128">
        <v>40</v>
      </c>
      <c r="D20" s="2">
        <v>3.16</v>
      </c>
      <c r="E20" s="123">
        <v>0.4</v>
      </c>
      <c r="F20" s="2">
        <v>19.32</v>
      </c>
      <c r="G20" s="123">
        <v>95</v>
      </c>
      <c r="H20" s="11">
        <v>0.08</v>
      </c>
      <c r="I20" s="13">
        <v>0</v>
      </c>
      <c r="J20" s="13">
        <v>0</v>
      </c>
      <c r="K20" s="11">
        <v>15.5</v>
      </c>
      <c r="L20" s="11">
        <v>43.5</v>
      </c>
      <c r="M20" s="11">
        <v>44.5</v>
      </c>
      <c r="N20" s="11">
        <v>1.97</v>
      </c>
    </row>
    <row r="21" spans="1:14" ht="16.5" customHeight="1" x14ac:dyDescent="0.25">
      <c r="A21" s="35"/>
      <c r="B21" s="2" t="s">
        <v>30</v>
      </c>
      <c r="C21" s="128">
        <v>20</v>
      </c>
      <c r="D21" s="2">
        <v>1.32</v>
      </c>
      <c r="E21" s="2">
        <v>0.24</v>
      </c>
      <c r="F21" s="2">
        <v>6.68</v>
      </c>
      <c r="G21" s="123">
        <v>52</v>
      </c>
      <c r="H21" s="11">
        <v>0.08</v>
      </c>
      <c r="I21" s="13">
        <v>0</v>
      </c>
      <c r="J21" s="13">
        <v>0</v>
      </c>
      <c r="K21" s="11">
        <v>10.5</v>
      </c>
      <c r="L21" s="13">
        <v>65</v>
      </c>
      <c r="M21" s="11">
        <v>28.5</v>
      </c>
      <c r="N21" s="13">
        <v>1.8</v>
      </c>
    </row>
    <row r="22" spans="1:14" x14ac:dyDescent="0.25">
      <c r="A22" s="11"/>
      <c r="B22" s="83" t="s">
        <v>25</v>
      </c>
      <c r="C22" s="96"/>
      <c r="D22" s="88">
        <f t="shared" ref="D22:N22" si="1">SUM(D16:D21)</f>
        <v>21.700000000000003</v>
      </c>
      <c r="E22" s="88">
        <f t="shared" si="1"/>
        <v>21.399999999999995</v>
      </c>
      <c r="F22" s="88">
        <f t="shared" si="1"/>
        <v>85.28</v>
      </c>
      <c r="G22" s="88">
        <f t="shared" si="1"/>
        <v>633.85</v>
      </c>
      <c r="H22" s="88">
        <f t="shared" si="1"/>
        <v>0.32</v>
      </c>
      <c r="I22" s="88">
        <f t="shared" si="1"/>
        <v>11.030000000000001</v>
      </c>
      <c r="J22" s="88">
        <f t="shared" si="1"/>
        <v>0.16</v>
      </c>
      <c r="K22" s="88">
        <f t="shared" si="1"/>
        <v>108.44999999999999</v>
      </c>
      <c r="L22" s="88">
        <f t="shared" si="1"/>
        <v>317.45</v>
      </c>
      <c r="M22" s="88">
        <f t="shared" si="1"/>
        <v>130.6</v>
      </c>
      <c r="N22" s="88">
        <f t="shared" si="1"/>
        <v>7.55</v>
      </c>
    </row>
    <row r="23" spans="1:14" x14ac:dyDescent="0.25">
      <c r="A23" s="19"/>
      <c r="B23" s="83" t="s">
        <v>31</v>
      </c>
      <c r="C23" s="96"/>
      <c r="D23" s="89">
        <f t="shared" ref="D23:N23" si="2">D14+D22</f>
        <v>30.57</v>
      </c>
      <c r="E23" s="89">
        <f t="shared" si="2"/>
        <v>37.599999999999994</v>
      </c>
      <c r="F23" s="90">
        <f t="shared" si="2"/>
        <v>140.35</v>
      </c>
      <c r="G23" s="90">
        <f t="shared" si="2"/>
        <v>1025.73</v>
      </c>
      <c r="H23" s="90">
        <f t="shared" si="2"/>
        <v>0.55000000000000004</v>
      </c>
      <c r="I23" s="90">
        <f t="shared" si="2"/>
        <v>15.100000000000001</v>
      </c>
      <c r="J23" s="90">
        <f t="shared" si="2"/>
        <v>0.32</v>
      </c>
      <c r="K23" s="90">
        <f t="shared" si="2"/>
        <v>249.04</v>
      </c>
      <c r="L23" s="90">
        <f t="shared" si="2"/>
        <v>797.22</v>
      </c>
      <c r="M23" s="90">
        <f t="shared" si="2"/>
        <v>226.73</v>
      </c>
      <c r="N23" s="90">
        <f t="shared" si="2"/>
        <v>15.18</v>
      </c>
    </row>
    <row r="24" spans="1:14" x14ac:dyDescent="0.25">
      <c r="A24" s="62"/>
      <c r="B24" s="91"/>
      <c r="C24" s="51"/>
      <c r="D24" s="14"/>
      <c r="E24" s="14"/>
      <c r="F24" s="14"/>
      <c r="G24" s="14"/>
      <c r="H24" s="14"/>
      <c r="I24" s="14"/>
      <c r="J24" s="14"/>
      <c r="K24" s="14"/>
      <c r="L24" s="14"/>
      <c r="M24" s="87"/>
      <c r="N24" s="14"/>
    </row>
    <row r="25" spans="1:14" x14ac:dyDescent="0.25">
      <c r="A25" s="61"/>
      <c r="B25" s="22"/>
      <c r="C25" s="21"/>
      <c r="D25" s="13"/>
      <c r="E25" s="13"/>
      <c r="F25" s="13">
        <f>F23/D23</f>
        <v>4.5911023879620538</v>
      </c>
      <c r="G25" s="13"/>
      <c r="H25" s="13"/>
      <c r="I25" s="14"/>
      <c r="J25" s="13"/>
      <c r="K25" s="13"/>
      <c r="L25" s="13"/>
      <c r="M25" s="13"/>
      <c r="N25" s="13"/>
    </row>
  </sheetData>
  <mergeCells count="7">
    <mergeCell ref="K7:N7"/>
    <mergeCell ref="A7:A8"/>
    <mergeCell ref="B7:B8"/>
    <mergeCell ref="C7:C8"/>
    <mergeCell ref="D7:F7"/>
    <mergeCell ref="G7:G8"/>
    <mergeCell ref="H7:J7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7" workbookViewId="0">
      <selection activeCell="G27" sqref="G27"/>
    </sheetView>
  </sheetViews>
  <sheetFormatPr defaultRowHeight="15" x14ac:dyDescent="0.25"/>
  <cols>
    <col min="2" max="2" width="31.140625" customWidth="1"/>
    <col min="3" max="3" width="8.42578125" customWidth="1"/>
    <col min="4" max="4" width="7.42578125" customWidth="1"/>
    <col min="5" max="5" width="6.7109375" customWidth="1"/>
    <col min="6" max="6" width="7.42578125" customWidth="1"/>
    <col min="8" max="9" width="7.140625" customWidth="1"/>
    <col min="10" max="10" width="7.5703125" customWidth="1"/>
  </cols>
  <sheetData>
    <row r="1" spans="1:14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9"/>
      <c r="B2" s="9" t="s">
        <v>60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9"/>
      <c r="B3" s="9" t="s">
        <v>55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9"/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9"/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50" t="s">
        <v>4</v>
      </c>
      <c r="B7" s="150" t="s">
        <v>5</v>
      </c>
      <c r="C7" s="150" t="s">
        <v>6</v>
      </c>
      <c r="D7" s="144" t="s">
        <v>7</v>
      </c>
      <c r="E7" s="144"/>
      <c r="F7" s="144"/>
      <c r="G7" s="151" t="s">
        <v>8</v>
      </c>
      <c r="H7" s="144" t="s">
        <v>9</v>
      </c>
      <c r="I7" s="144"/>
      <c r="J7" s="144"/>
      <c r="K7" s="144" t="s">
        <v>10</v>
      </c>
      <c r="L7" s="144"/>
      <c r="M7" s="144"/>
      <c r="N7" s="144"/>
    </row>
    <row r="8" spans="1:14" ht="28.5" customHeight="1" x14ac:dyDescent="0.25">
      <c r="A8" s="150"/>
      <c r="B8" s="150"/>
      <c r="C8" s="150"/>
      <c r="D8" s="51" t="s">
        <v>11</v>
      </c>
      <c r="E8" s="51" t="s">
        <v>12</v>
      </c>
      <c r="F8" s="51" t="s">
        <v>13</v>
      </c>
      <c r="G8" s="151"/>
      <c r="H8" s="51" t="s">
        <v>14</v>
      </c>
      <c r="I8" s="51" t="s">
        <v>15</v>
      </c>
      <c r="J8" s="51" t="s">
        <v>16</v>
      </c>
      <c r="K8" s="51" t="s">
        <v>17</v>
      </c>
      <c r="L8" s="51" t="s">
        <v>18</v>
      </c>
      <c r="M8" s="51" t="s">
        <v>19</v>
      </c>
      <c r="N8" s="51" t="s">
        <v>20</v>
      </c>
    </row>
    <row r="9" spans="1:14" x14ac:dyDescent="0.25">
      <c r="A9" s="11"/>
      <c r="B9" s="12" t="s">
        <v>21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" customHeight="1" x14ac:dyDescent="0.25">
      <c r="A10" s="41">
        <v>121</v>
      </c>
      <c r="B10" s="42" t="s">
        <v>56</v>
      </c>
      <c r="C10" s="41">
        <v>180</v>
      </c>
      <c r="D10" s="92">
        <v>5.4</v>
      </c>
      <c r="E10" s="92">
        <v>8.4600000000000009</v>
      </c>
      <c r="F10" s="92">
        <v>27.9</v>
      </c>
      <c r="G10" s="92">
        <v>216</v>
      </c>
      <c r="H10" s="92">
        <v>0</v>
      </c>
      <c r="I10" s="103">
        <v>1.55</v>
      </c>
      <c r="J10" s="92">
        <v>0</v>
      </c>
      <c r="K10" s="92">
        <v>15.1</v>
      </c>
      <c r="L10" s="92">
        <v>0.09</v>
      </c>
      <c r="M10" s="92">
        <v>88.75</v>
      </c>
      <c r="N10" s="14">
        <v>2.5</v>
      </c>
    </row>
    <row r="11" spans="1:14" ht="16.5" customHeight="1" x14ac:dyDescent="0.25">
      <c r="A11" s="7">
        <v>261</v>
      </c>
      <c r="B11" s="8" t="s">
        <v>32</v>
      </c>
      <c r="C11" s="47">
        <v>200</v>
      </c>
      <c r="D11" s="59">
        <v>0.08</v>
      </c>
      <c r="E11" s="59">
        <v>0.04</v>
      </c>
      <c r="F11" s="60">
        <v>6.83</v>
      </c>
      <c r="G11" s="59">
        <v>28</v>
      </c>
      <c r="H11" s="14">
        <v>0</v>
      </c>
      <c r="I11" s="14">
        <v>2.9</v>
      </c>
      <c r="J11" s="14">
        <v>0.08</v>
      </c>
      <c r="K11" s="14">
        <v>8.0500000000000007</v>
      </c>
      <c r="L11" s="14">
        <v>9.8000000000000007</v>
      </c>
      <c r="M11" s="14">
        <v>5.24</v>
      </c>
      <c r="N11" s="14">
        <v>0.91</v>
      </c>
    </row>
    <row r="12" spans="1:14" ht="17.25" customHeight="1" x14ac:dyDescent="0.25">
      <c r="A12" s="35"/>
      <c r="B12" s="2" t="s">
        <v>24</v>
      </c>
      <c r="C12" s="129">
        <v>30</v>
      </c>
      <c r="D12" s="2">
        <v>2.36</v>
      </c>
      <c r="E12" s="2">
        <v>0.3</v>
      </c>
      <c r="F12" s="2">
        <v>14.48</v>
      </c>
      <c r="G12" s="123">
        <v>71.239999999999995</v>
      </c>
      <c r="H12" s="11">
        <v>0.09</v>
      </c>
      <c r="I12" s="13">
        <v>0</v>
      </c>
      <c r="J12" s="13">
        <v>0</v>
      </c>
      <c r="K12" s="13">
        <v>18.600000000000001</v>
      </c>
      <c r="L12" s="13">
        <v>52.2</v>
      </c>
      <c r="M12" s="13">
        <v>53.4</v>
      </c>
      <c r="N12" s="11">
        <v>2.36</v>
      </c>
    </row>
    <row r="13" spans="1:14" x14ac:dyDescent="0.25">
      <c r="A13" s="11"/>
      <c r="B13" s="12" t="s">
        <v>34</v>
      </c>
      <c r="C13" s="26"/>
      <c r="D13" s="27">
        <f t="shared" ref="D13:N13" si="0">SUM(D10:D12)</f>
        <v>7.84</v>
      </c>
      <c r="E13" s="27">
        <f t="shared" si="0"/>
        <v>8.8000000000000007</v>
      </c>
      <c r="F13" s="27">
        <f t="shared" si="0"/>
        <v>49.209999999999994</v>
      </c>
      <c r="G13" s="27">
        <f t="shared" si="0"/>
        <v>315.24</v>
      </c>
      <c r="H13" s="27">
        <f t="shared" si="0"/>
        <v>0.09</v>
      </c>
      <c r="I13" s="27">
        <f t="shared" si="0"/>
        <v>4.45</v>
      </c>
      <c r="J13" s="27">
        <f t="shared" si="0"/>
        <v>0.08</v>
      </c>
      <c r="K13" s="27">
        <f t="shared" si="0"/>
        <v>41.75</v>
      </c>
      <c r="L13" s="27">
        <f t="shared" si="0"/>
        <v>62.09</v>
      </c>
      <c r="M13" s="27">
        <f t="shared" si="0"/>
        <v>147.38999999999999</v>
      </c>
      <c r="N13" s="27">
        <f t="shared" si="0"/>
        <v>5.77</v>
      </c>
    </row>
    <row r="14" spans="1:14" x14ac:dyDescent="0.25">
      <c r="A14" s="11"/>
      <c r="B14" s="19" t="s">
        <v>26</v>
      </c>
      <c r="C14" s="20"/>
      <c r="D14" s="13"/>
      <c r="E14" s="13"/>
      <c r="F14" s="13"/>
      <c r="G14" s="13"/>
      <c r="H14" s="13"/>
      <c r="I14" s="13"/>
      <c r="J14" s="11"/>
      <c r="K14" s="14"/>
      <c r="L14" s="14"/>
      <c r="M14" s="14"/>
      <c r="N14" s="14"/>
    </row>
    <row r="15" spans="1:14" ht="14.25" customHeight="1" x14ac:dyDescent="0.25">
      <c r="A15" s="127" t="s">
        <v>85</v>
      </c>
      <c r="B15" s="55" t="s">
        <v>84</v>
      </c>
      <c r="C15" s="21">
        <v>60</v>
      </c>
      <c r="D15" s="14">
        <v>0.7</v>
      </c>
      <c r="E15" s="14">
        <v>0.1</v>
      </c>
      <c r="F15" s="14">
        <v>2.2999999999999998</v>
      </c>
      <c r="G15" s="14">
        <v>12.8</v>
      </c>
      <c r="H15" s="14">
        <v>0.04</v>
      </c>
      <c r="I15" s="14">
        <v>15</v>
      </c>
      <c r="J15" s="14">
        <v>79.8</v>
      </c>
      <c r="K15" s="14">
        <v>8.4</v>
      </c>
      <c r="L15" s="14">
        <v>16</v>
      </c>
      <c r="M15" s="14">
        <v>12</v>
      </c>
      <c r="N15" s="14">
        <v>0.54</v>
      </c>
    </row>
    <row r="16" spans="1:14" ht="16.5" customHeight="1" x14ac:dyDescent="0.25">
      <c r="A16" s="41">
        <v>62</v>
      </c>
      <c r="B16" s="42" t="s">
        <v>50</v>
      </c>
      <c r="C16" s="41">
        <v>150</v>
      </c>
      <c r="D16" s="43">
        <v>1.33</v>
      </c>
      <c r="E16" s="43">
        <v>1.78</v>
      </c>
      <c r="F16" s="44">
        <v>8.4700000000000006</v>
      </c>
      <c r="G16" s="44">
        <v>55.35</v>
      </c>
      <c r="H16" s="44">
        <v>0</v>
      </c>
      <c r="I16" s="44">
        <v>0</v>
      </c>
      <c r="J16" s="44">
        <v>0</v>
      </c>
      <c r="K16" s="44">
        <v>4.95</v>
      </c>
      <c r="L16" s="44">
        <v>0</v>
      </c>
      <c r="M16" s="44">
        <v>0</v>
      </c>
      <c r="N16" s="71">
        <v>1.47</v>
      </c>
    </row>
    <row r="17" spans="1:14" ht="15.75" customHeight="1" x14ac:dyDescent="0.25">
      <c r="A17" s="62">
        <v>97</v>
      </c>
      <c r="B17" s="23" t="s">
        <v>51</v>
      </c>
      <c r="C17" s="21">
        <v>150</v>
      </c>
      <c r="D17" s="13">
        <v>5.25</v>
      </c>
      <c r="E17" s="13">
        <v>11.62</v>
      </c>
      <c r="F17" s="13">
        <v>35.35</v>
      </c>
      <c r="G17" s="13">
        <v>270.14999999999998</v>
      </c>
      <c r="H17" s="13">
        <v>0</v>
      </c>
      <c r="I17" s="106">
        <v>0</v>
      </c>
      <c r="J17" s="13">
        <v>0</v>
      </c>
      <c r="K17" s="13">
        <v>12.27</v>
      </c>
      <c r="L17" s="13">
        <v>0</v>
      </c>
      <c r="M17" s="13">
        <v>8.31</v>
      </c>
      <c r="N17" s="13">
        <v>0.86</v>
      </c>
    </row>
    <row r="18" spans="1:14" ht="15.75" customHeight="1" x14ac:dyDescent="0.25">
      <c r="A18" s="62">
        <v>81</v>
      </c>
      <c r="B18" s="23" t="s">
        <v>62</v>
      </c>
      <c r="C18" s="40">
        <v>80</v>
      </c>
      <c r="D18" s="14">
        <v>11.44</v>
      </c>
      <c r="E18" s="14">
        <v>13.68</v>
      </c>
      <c r="F18" s="14">
        <v>7.6</v>
      </c>
      <c r="G18" s="14">
        <v>197.84</v>
      </c>
      <c r="H18" s="14">
        <v>0.09</v>
      </c>
      <c r="I18" s="106" t="s">
        <v>61</v>
      </c>
      <c r="J18" s="14">
        <v>0.06</v>
      </c>
      <c r="K18" s="14">
        <v>13.68</v>
      </c>
      <c r="L18" s="14">
        <v>126.08</v>
      </c>
      <c r="M18" s="14">
        <v>19.760000000000002</v>
      </c>
      <c r="N18" s="14">
        <v>1.34</v>
      </c>
    </row>
    <row r="19" spans="1:14" x14ac:dyDescent="0.25">
      <c r="A19" s="4">
        <v>141</v>
      </c>
      <c r="B19" s="2" t="s">
        <v>28</v>
      </c>
      <c r="C19" s="129">
        <v>50</v>
      </c>
      <c r="D19" s="2">
        <v>1.3</v>
      </c>
      <c r="E19" s="2">
        <v>4.8</v>
      </c>
      <c r="F19" s="2">
        <v>4.7</v>
      </c>
      <c r="G19" s="2">
        <v>70</v>
      </c>
      <c r="H19" s="2">
        <v>0</v>
      </c>
      <c r="I19" s="2">
        <v>1.95</v>
      </c>
      <c r="J19" s="2">
        <v>0</v>
      </c>
      <c r="K19" s="2">
        <v>2.57</v>
      </c>
      <c r="L19" s="2">
        <v>0</v>
      </c>
      <c r="M19" s="2">
        <v>0.41</v>
      </c>
      <c r="N19" s="2">
        <v>0.19</v>
      </c>
    </row>
    <row r="20" spans="1:14" ht="15" customHeight="1" x14ac:dyDescent="0.25">
      <c r="A20" s="62">
        <v>146</v>
      </c>
      <c r="B20" s="55" t="s">
        <v>57</v>
      </c>
      <c r="C20" s="21">
        <v>200</v>
      </c>
      <c r="D20" s="14">
        <v>0.3</v>
      </c>
      <c r="E20" s="14">
        <v>0</v>
      </c>
      <c r="F20" s="14">
        <v>15.2</v>
      </c>
      <c r="G20" s="14">
        <v>60</v>
      </c>
      <c r="H20" s="14">
        <v>0</v>
      </c>
      <c r="I20" s="14">
        <v>2.9</v>
      </c>
      <c r="J20" s="14">
        <v>0.08</v>
      </c>
      <c r="K20" s="14">
        <v>8.0500000000000007</v>
      </c>
      <c r="L20" s="14">
        <v>9.8000000000000007</v>
      </c>
      <c r="M20" s="14">
        <v>5.24</v>
      </c>
      <c r="N20" s="14">
        <v>0.91</v>
      </c>
    </row>
    <row r="21" spans="1:14" ht="15" customHeight="1" x14ac:dyDescent="0.25">
      <c r="A21" s="62"/>
      <c r="B21" s="2" t="s">
        <v>29</v>
      </c>
      <c r="C21" s="128">
        <v>40</v>
      </c>
      <c r="D21" s="2">
        <v>3.16</v>
      </c>
      <c r="E21" s="123">
        <v>0.4</v>
      </c>
      <c r="F21" s="2">
        <v>19.32</v>
      </c>
      <c r="G21" s="123">
        <v>95</v>
      </c>
      <c r="H21" s="11">
        <v>0.08</v>
      </c>
      <c r="I21" s="13">
        <v>0</v>
      </c>
      <c r="J21" s="13">
        <v>0</v>
      </c>
      <c r="K21" s="11">
        <v>15.5</v>
      </c>
      <c r="L21" s="11">
        <v>43.5</v>
      </c>
      <c r="M21" s="11">
        <v>44.5</v>
      </c>
      <c r="N21" s="11">
        <v>1.97</v>
      </c>
    </row>
    <row r="22" spans="1:14" ht="16.5" customHeight="1" x14ac:dyDescent="0.25">
      <c r="A22" s="62"/>
      <c r="B22" s="2" t="s">
        <v>30</v>
      </c>
      <c r="C22" s="128">
        <v>20</v>
      </c>
      <c r="D22" s="2">
        <v>1.32</v>
      </c>
      <c r="E22" s="2">
        <v>0.24</v>
      </c>
      <c r="F22" s="2">
        <v>6.68</v>
      </c>
      <c r="G22" s="123">
        <v>52</v>
      </c>
      <c r="H22" s="11">
        <v>0.08</v>
      </c>
      <c r="I22" s="13">
        <v>0</v>
      </c>
      <c r="J22" s="13">
        <v>0</v>
      </c>
      <c r="K22" s="11">
        <v>10.5</v>
      </c>
      <c r="L22" s="13">
        <v>65</v>
      </c>
      <c r="M22" s="11">
        <v>28.5</v>
      </c>
      <c r="N22" s="13">
        <v>1.8</v>
      </c>
    </row>
    <row r="23" spans="1:14" x14ac:dyDescent="0.25">
      <c r="A23" s="11"/>
      <c r="B23" s="25" t="s">
        <v>34</v>
      </c>
      <c r="C23" s="26"/>
      <c r="D23" s="27">
        <f>SUM(D15:D22)</f>
        <v>24.8</v>
      </c>
      <c r="E23" s="27">
        <f>E15+E16+E17+E18+E19+E20+E21+E22</f>
        <v>32.620000000000005</v>
      </c>
      <c r="F23" s="27">
        <f t="shared" ref="F23:N23" si="1">SUM(F15:F22)</f>
        <v>99.62</v>
      </c>
      <c r="G23" s="27">
        <f t="shared" si="1"/>
        <v>813.14</v>
      </c>
      <c r="H23" s="27">
        <f t="shared" si="1"/>
        <v>0.29000000000000004</v>
      </c>
      <c r="I23" s="27">
        <f t="shared" si="1"/>
        <v>19.849999999999998</v>
      </c>
      <c r="J23" s="27">
        <f t="shared" si="1"/>
        <v>79.94</v>
      </c>
      <c r="K23" s="27">
        <f t="shared" si="1"/>
        <v>75.92</v>
      </c>
      <c r="L23" s="27">
        <f t="shared" si="1"/>
        <v>260.38</v>
      </c>
      <c r="M23" s="27">
        <f t="shared" si="1"/>
        <v>118.72</v>
      </c>
      <c r="N23" s="27">
        <f t="shared" si="1"/>
        <v>9.08</v>
      </c>
    </row>
    <row r="24" spans="1:14" x14ac:dyDescent="0.25">
      <c r="A24" s="11"/>
      <c r="B24" s="25" t="s">
        <v>35</v>
      </c>
      <c r="C24" s="20"/>
      <c r="D24" s="105">
        <f t="shared" ref="D24:N24" si="2">D13+D23</f>
        <v>32.64</v>
      </c>
      <c r="E24" s="105">
        <f t="shared" si="2"/>
        <v>41.42</v>
      </c>
      <c r="F24" s="105">
        <f t="shared" si="2"/>
        <v>148.82999999999998</v>
      </c>
      <c r="G24" s="105">
        <f t="shared" si="2"/>
        <v>1128.3800000000001</v>
      </c>
      <c r="H24" s="105">
        <f t="shared" si="2"/>
        <v>0.38</v>
      </c>
      <c r="I24" s="105">
        <f t="shared" si="2"/>
        <v>24.299999999999997</v>
      </c>
      <c r="J24" s="105">
        <f t="shared" si="2"/>
        <v>80.02</v>
      </c>
      <c r="K24" s="105">
        <f t="shared" si="2"/>
        <v>117.67</v>
      </c>
      <c r="L24" s="105">
        <f t="shared" si="2"/>
        <v>322.47000000000003</v>
      </c>
      <c r="M24" s="105">
        <f t="shared" si="2"/>
        <v>266.11</v>
      </c>
      <c r="N24" s="105">
        <f t="shared" si="2"/>
        <v>14.85</v>
      </c>
    </row>
    <row r="25" spans="1:14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5">
      <c r="A26" s="9"/>
      <c r="B26" s="9"/>
      <c r="C26" s="9"/>
      <c r="D26" s="9"/>
      <c r="E26" s="9"/>
      <c r="F26" s="9">
        <f>F24/D24</f>
        <v>4.5597426470588234</v>
      </c>
      <c r="G26" s="9"/>
      <c r="H26" s="9"/>
      <c r="I26" s="9"/>
      <c r="J26" s="9"/>
      <c r="K26" s="9"/>
      <c r="L26" s="9"/>
      <c r="M26" s="9"/>
      <c r="N26" s="9"/>
    </row>
  </sheetData>
  <mergeCells count="7">
    <mergeCell ref="K7:N7"/>
    <mergeCell ref="A7:A8"/>
    <mergeCell ref="B7:B8"/>
    <mergeCell ref="C7:C8"/>
    <mergeCell ref="D7:F7"/>
    <mergeCell ref="G7:G8"/>
    <mergeCell ref="H7:J7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13" workbookViewId="0">
      <selection activeCell="A31" sqref="A31:A32"/>
    </sheetView>
  </sheetViews>
  <sheetFormatPr defaultRowHeight="15" x14ac:dyDescent="0.25"/>
  <cols>
    <col min="2" max="2" width="29.28515625" customWidth="1"/>
    <col min="4" max="4" width="6" customWidth="1"/>
    <col min="5" max="5" width="6.42578125" customWidth="1"/>
    <col min="6" max="6" width="6.85546875" customWidth="1"/>
  </cols>
  <sheetData>
    <row r="1" spans="1:14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9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9"/>
      <c r="B3" s="80" t="s">
        <v>46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9"/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9"/>
      <c r="B5" s="80" t="s">
        <v>47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38" t="s">
        <v>4</v>
      </c>
      <c r="B7" s="138" t="s">
        <v>5</v>
      </c>
      <c r="C7" s="146" t="s">
        <v>6</v>
      </c>
      <c r="D7" s="145" t="s">
        <v>7</v>
      </c>
      <c r="E7" s="145"/>
      <c r="F7" s="145"/>
      <c r="G7" s="152" t="s">
        <v>8</v>
      </c>
      <c r="H7" s="145" t="s">
        <v>9</v>
      </c>
      <c r="I7" s="145"/>
      <c r="J7" s="145"/>
      <c r="K7" s="145" t="s">
        <v>10</v>
      </c>
      <c r="L7" s="145"/>
      <c r="M7" s="145"/>
      <c r="N7" s="145"/>
    </row>
    <row r="8" spans="1:14" x14ac:dyDescent="0.25">
      <c r="A8" s="139"/>
      <c r="B8" s="139"/>
      <c r="C8" s="147"/>
      <c r="D8" s="81" t="s">
        <v>11</v>
      </c>
      <c r="E8" s="81" t="s">
        <v>12</v>
      </c>
      <c r="F8" s="81" t="s">
        <v>13</v>
      </c>
      <c r="G8" s="153"/>
      <c r="H8" s="81" t="s">
        <v>14</v>
      </c>
      <c r="I8" s="81" t="s">
        <v>15</v>
      </c>
      <c r="J8" s="81" t="s">
        <v>16</v>
      </c>
      <c r="K8" s="81" t="s">
        <v>17</v>
      </c>
      <c r="L8" s="81" t="s">
        <v>18</v>
      </c>
      <c r="M8" s="81" t="s">
        <v>19</v>
      </c>
      <c r="N8" s="82" t="s">
        <v>20</v>
      </c>
    </row>
    <row r="9" spans="1:14" x14ac:dyDescent="0.25">
      <c r="A9" s="11"/>
      <c r="B9" s="83" t="s">
        <v>21</v>
      </c>
      <c r="C9" s="9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.75" customHeight="1" x14ac:dyDescent="0.25">
      <c r="A10" s="62">
        <v>123</v>
      </c>
      <c r="B10" s="84" t="s">
        <v>48</v>
      </c>
      <c r="C10" s="85">
        <v>180</v>
      </c>
      <c r="D10" s="14">
        <v>6.12</v>
      </c>
      <c r="E10" s="14">
        <v>7.56</v>
      </c>
      <c r="F10" s="14">
        <v>33.659999999999997</v>
      </c>
      <c r="G10" s="14">
        <v>245.93</v>
      </c>
      <c r="H10" s="14">
        <v>0.14000000000000001</v>
      </c>
      <c r="I10" s="14">
        <v>1.17</v>
      </c>
      <c r="J10" s="14">
        <v>0.04</v>
      </c>
      <c r="K10" s="14">
        <v>111.54</v>
      </c>
      <c r="L10" s="14">
        <v>414.77</v>
      </c>
      <c r="M10" s="14">
        <v>37.44</v>
      </c>
      <c r="N10" s="14">
        <v>4.34</v>
      </c>
    </row>
    <row r="11" spans="1:14" ht="13.5" customHeight="1" x14ac:dyDescent="0.25">
      <c r="A11" s="62"/>
      <c r="B11" s="84" t="s">
        <v>23</v>
      </c>
      <c r="C11" s="51">
        <v>10</v>
      </c>
      <c r="D11" s="13">
        <v>0.01</v>
      </c>
      <c r="E11" s="13">
        <v>8.3000000000000007</v>
      </c>
      <c r="F11" s="13">
        <v>0.1</v>
      </c>
      <c r="G11" s="13">
        <v>77</v>
      </c>
      <c r="H11" s="13">
        <v>0</v>
      </c>
      <c r="I11" s="13">
        <v>0</v>
      </c>
      <c r="J11" s="13">
        <v>0.04</v>
      </c>
      <c r="K11" s="13">
        <v>2.4</v>
      </c>
      <c r="L11" s="14">
        <v>3</v>
      </c>
      <c r="M11" s="13">
        <v>0.05</v>
      </c>
      <c r="N11" s="13">
        <v>0.02</v>
      </c>
    </row>
    <row r="12" spans="1:14" ht="13.5" customHeight="1" x14ac:dyDescent="0.25">
      <c r="A12" s="7">
        <v>261</v>
      </c>
      <c r="B12" s="8" t="s">
        <v>32</v>
      </c>
      <c r="C12" s="47">
        <v>200</v>
      </c>
      <c r="D12" s="59">
        <v>0.08</v>
      </c>
      <c r="E12" s="59">
        <v>0.04</v>
      </c>
      <c r="F12" s="60">
        <v>6.83</v>
      </c>
      <c r="G12" s="59">
        <v>28</v>
      </c>
      <c r="H12" s="14">
        <v>0</v>
      </c>
      <c r="I12" s="14">
        <v>2.9</v>
      </c>
      <c r="J12" s="14">
        <v>0.08</v>
      </c>
      <c r="K12" s="14">
        <v>8.0500000000000007</v>
      </c>
      <c r="L12" s="14">
        <v>9.8000000000000007</v>
      </c>
      <c r="M12" s="14">
        <v>5.24</v>
      </c>
      <c r="N12" s="14">
        <v>0.91</v>
      </c>
    </row>
    <row r="13" spans="1:14" ht="16.5" customHeight="1" x14ac:dyDescent="0.25">
      <c r="A13" s="62"/>
      <c r="B13" s="2" t="s">
        <v>24</v>
      </c>
      <c r="C13" s="129">
        <v>30</v>
      </c>
      <c r="D13" s="2">
        <v>2.36</v>
      </c>
      <c r="E13" s="2">
        <v>0.3</v>
      </c>
      <c r="F13" s="2">
        <v>14.48</v>
      </c>
      <c r="G13" s="123">
        <v>71.239999999999995</v>
      </c>
      <c r="H13" s="11">
        <v>0.09</v>
      </c>
      <c r="I13" s="13">
        <v>0</v>
      </c>
      <c r="J13" s="13">
        <v>0</v>
      </c>
      <c r="K13" s="13">
        <v>18.600000000000001</v>
      </c>
      <c r="L13" s="13">
        <v>52.2</v>
      </c>
      <c r="M13" s="13">
        <v>53.4</v>
      </c>
      <c r="N13" s="11">
        <v>2.36</v>
      </c>
    </row>
    <row r="14" spans="1:14" x14ac:dyDescent="0.25">
      <c r="A14" s="11"/>
      <c r="B14" s="83" t="s">
        <v>25</v>
      </c>
      <c r="C14" s="94"/>
      <c r="D14" s="88">
        <f t="shared" ref="D14:N14" si="0">SUM(D10:D13)</f>
        <v>8.57</v>
      </c>
      <c r="E14" s="88">
        <f t="shared" si="0"/>
        <v>16.2</v>
      </c>
      <c r="F14" s="88">
        <f t="shared" si="0"/>
        <v>55.069999999999993</v>
      </c>
      <c r="G14" s="88">
        <f t="shared" si="0"/>
        <v>422.17</v>
      </c>
      <c r="H14" s="88">
        <f t="shared" si="0"/>
        <v>0.23</v>
      </c>
      <c r="I14" s="88">
        <f t="shared" si="0"/>
        <v>4.07</v>
      </c>
      <c r="J14" s="88">
        <f t="shared" si="0"/>
        <v>0.16</v>
      </c>
      <c r="K14" s="88">
        <f t="shared" si="0"/>
        <v>140.59</v>
      </c>
      <c r="L14" s="88">
        <f t="shared" si="0"/>
        <v>479.77</v>
      </c>
      <c r="M14" s="88">
        <f t="shared" si="0"/>
        <v>96.13</v>
      </c>
      <c r="N14" s="88">
        <f t="shared" si="0"/>
        <v>7.629999999999999</v>
      </c>
    </row>
    <row r="15" spans="1:14" x14ac:dyDescent="0.25">
      <c r="A15" s="11"/>
      <c r="B15" s="83" t="s">
        <v>26</v>
      </c>
      <c r="C15" s="9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30.75" customHeight="1" x14ac:dyDescent="0.25">
      <c r="A16" s="62">
        <v>7</v>
      </c>
      <c r="B16" s="55" t="s">
        <v>78</v>
      </c>
      <c r="C16" s="21">
        <v>60</v>
      </c>
      <c r="D16" s="87">
        <v>0.9</v>
      </c>
      <c r="E16" s="87">
        <v>2.4</v>
      </c>
      <c r="F16" s="87">
        <v>6.6</v>
      </c>
      <c r="G16" s="87">
        <v>51.6</v>
      </c>
      <c r="H16" s="87">
        <v>0</v>
      </c>
      <c r="I16" s="87">
        <v>2.7</v>
      </c>
      <c r="J16" s="87">
        <v>0</v>
      </c>
      <c r="K16" s="87">
        <v>9.48</v>
      </c>
      <c r="L16" s="87">
        <v>0</v>
      </c>
      <c r="M16" s="87">
        <v>5.58</v>
      </c>
      <c r="N16" s="87">
        <v>3.18</v>
      </c>
    </row>
    <row r="17" spans="1:14" ht="17.25" customHeight="1" x14ac:dyDescent="0.25">
      <c r="A17" s="78">
        <v>48</v>
      </c>
      <c r="B17" s="22" t="s">
        <v>39</v>
      </c>
      <c r="C17" s="21">
        <v>150</v>
      </c>
      <c r="D17" s="13">
        <v>3.72</v>
      </c>
      <c r="E17" s="13">
        <v>3.18</v>
      </c>
      <c r="F17" s="13">
        <v>8.58</v>
      </c>
      <c r="G17" s="13">
        <v>69.599999999999994</v>
      </c>
      <c r="H17" s="13">
        <v>0.08</v>
      </c>
      <c r="I17" s="14">
        <v>14.58</v>
      </c>
      <c r="J17" s="13">
        <v>0.36</v>
      </c>
      <c r="K17" s="13">
        <v>28.8</v>
      </c>
      <c r="L17" s="13">
        <v>65.819999999999993</v>
      </c>
      <c r="M17" s="13">
        <v>18.54</v>
      </c>
      <c r="N17" s="13">
        <v>2.8</v>
      </c>
    </row>
    <row r="18" spans="1:14" ht="18.75" customHeight="1" x14ac:dyDescent="0.25">
      <c r="A18" s="21">
        <v>94</v>
      </c>
      <c r="B18" s="23" t="s">
        <v>65</v>
      </c>
      <c r="C18" s="40">
        <v>150</v>
      </c>
      <c r="D18" s="14">
        <v>3.45</v>
      </c>
      <c r="E18" s="14">
        <v>5.55</v>
      </c>
      <c r="F18" s="14">
        <v>35.1</v>
      </c>
      <c r="G18" s="14">
        <v>225</v>
      </c>
      <c r="H18" s="14">
        <v>0.18</v>
      </c>
      <c r="I18" s="14">
        <v>0</v>
      </c>
      <c r="J18" s="14">
        <v>0.06</v>
      </c>
      <c r="K18" s="14">
        <v>22.32</v>
      </c>
      <c r="L18" s="14">
        <v>171.75</v>
      </c>
      <c r="M18" s="14">
        <v>60.05</v>
      </c>
      <c r="N18" s="14">
        <v>1.1000000000000001</v>
      </c>
    </row>
    <row r="19" spans="1:14" ht="16.5" customHeight="1" x14ac:dyDescent="0.25">
      <c r="A19" s="5">
        <v>204</v>
      </c>
      <c r="B19" s="133" t="s">
        <v>89</v>
      </c>
      <c r="C19" s="48">
        <v>80</v>
      </c>
      <c r="D19" s="6">
        <v>11.82</v>
      </c>
      <c r="E19" s="6">
        <v>10.55</v>
      </c>
      <c r="F19" s="6">
        <v>7.7</v>
      </c>
      <c r="G19" s="6">
        <v>173</v>
      </c>
      <c r="H19" s="13">
        <v>0</v>
      </c>
      <c r="I19" s="13">
        <v>0.39</v>
      </c>
      <c r="J19" s="13">
        <v>0</v>
      </c>
      <c r="K19" s="11">
        <v>0</v>
      </c>
      <c r="L19" s="13">
        <v>0</v>
      </c>
      <c r="M19" s="11">
        <v>0</v>
      </c>
      <c r="N19" s="11">
        <v>0</v>
      </c>
    </row>
    <row r="20" spans="1:14" ht="16.5" customHeight="1" x14ac:dyDescent="0.25">
      <c r="A20" s="4">
        <v>141</v>
      </c>
      <c r="B20" s="2" t="s">
        <v>28</v>
      </c>
      <c r="C20" s="51">
        <v>50</v>
      </c>
      <c r="D20" s="2">
        <v>1.3</v>
      </c>
      <c r="E20" s="2">
        <v>4.8</v>
      </c>
      <c r="F20" s="2">
        <v>4.7</v>
      </c>
      <c r="G20" s="2">
        <v>70</v>
      </c>
      <c r="H20" s="2">
        <v>0</v>
      </c>
      <c r="I20" s="2">
        <v>1.95</v>
      </c>
      <c r="J20" s="2">
        <v>0</v>
      </c>
      <c r="K20" s="2">
        <v>2.57</v>
      </c>
      <c r="L20" s="2">
        <v>0</v>
      </c>
      <c r="M20" s="2">
        <v>0.41</v>
      </c>
      <c r="N20" s="2">
        <v>0.19</v>
      </c>
    </row>
    <row r="21" spans="1:14" x14ac:dyDescent="0.25">
      <c r="A21" s="98">
        <v>261</v>
      </c>
      <c r="B21" s="99" t="s">
        <v>32</v>
      </c>
      <c r="C21" s="100">
        <v>200</v>
      </c>
      <c r="D21" s="101">
        <v>0.08</v>
      </c>
      <c r="E21" s="101">
        <v>0.04</v>
      </c>
      <c r="F21" s="102">
        <v>6.83</v>
      </c>
      <c r="G21" s="101">
        <v>28</v>
      </c>
      <c r="H21" s="14">
        <v>0</v>
      </c>
      <c r="I21" s="14">
        <v>2.9</v>
      </c>
      <c r="J21" s="14">
        <v>0.08</v>
      </c>
      <c r="K21" s="14">
        <v>8.0500000000000007</v>
      </c>
      <c r="L21" s="14">
        <v>9.8000000000000007</v>
      </c>
      <c r="M21" s="14">
        <v>5.24</v>
      </c>
      <c r="N21" s="14">
        <v>0.91</v>
      </c>
    </row>
    <row r="22" spans="1:14" ht="15.75" customHeight="1" x14ac:dyDescent="0.25">
      <c r="A22" s="35"/>
      <c r="B22" s="2" t="s">
        <v>29</v>
      </c>
      <c r="C22" s="128">
        <v>40</v>
      </c>
      <c r="D22" s="2">
        <v>3.16</v>
      </c>
      <c r="E22" s="123">
        <v>0.4</v>
      </c>
      <c r="F22" s="2">
        <v>19.32</v>
      </c>
      <c r="G22" s="123">
        <v>95</v>
      </c>
      <c r="H22" s="11">
        <v>0.08</v>
      </c>
      <c r="I22" s="13">
        <v>0</v>
      </c>
      <c r="J22" s="13">
        <v>0</v>
      </c>
      <c r="K22" s="11">
        <v>15.5</v>
      </c>
      <c r="L22" s="11">
        <v>43.5</v>
      </c>
      <c r="M22" s="11">
        <v>44.5</v>
      </c>
      <c r="N22" s="11">
        <v>1.97</v>
      </c>
    </row>
    <row r="23" spans="1:14" ht="15" customHeight="1" x14ac:dyDescent="0.25">
      <c r="A23" s="35"/>
      <c r="B23" s="2" t="s">
        <v>30</v>
      </c>
      <c r="C23" s="128">
        <v>20</v>
      </c>
      <c r="D23" s="2">
        <v>1.32</v>
      </c>
      <c r="E23" s="2">
        <v>0.24</v>
      </c>
      <c r="F23" s="2">
        <v>6.68</v>
      </c>
      <c r="G23" s="123">
        <v>52</v>
      </c>
      <c r="H23" s="11">
        <v>0.08</v>
      </c>
      <c r="I23" s="13">
        <v>0</v>
      </c>
      <c r="J23" s="13">
        <v>0</v>
      </c>
      <c r="K23" s="11">
        <v>10.5</v>
      </c>
      <c r="L23" s="13">
        <v>65</v>
      </c>
      <c r="M23" s="11">
        <v>28.5</v>
      </c>
      <c r="N23" s="13">
        <v>1.8</v>
      </c>
    </row>
    <row r="24" spans="1:14" x14ac:dyDescent="0.25">
      <c r="A24" s="11"/>
      <c r="B24" s="83" t="s">
        <v>25</v>
      </c>
      <c r="C24" s="96"/>
      <c r="D24" s="88">
        <f t="shared" ref="D24:N24" si="1">SUM(D16:D23)</f>
        <v>25.75</v>
      </c>
      <c r="E24" s="88">
        <f t="shared" si="1"/>
        <v>27.159999999999997</v>
      </c>
      <c r="F24" s="88">
        <f t="shared" si="1"/>
        <v>95.510000000000019</v>
      </c>
      <c r="G24" s="88">
        <f t="shared" si="1"/>
        <v>764.2</v>
      </c>
      <c r="H24" s="88">
        <f t="shared" si="1"/>
        <v>0.42000000000000004</v>
      </c>
      <c r="I24" s="88">
        <f t="shared" si="1"/>
        <v>22.52</v>
      </c>
      <c r="J24" s="88">
        <f t="shared" si="1"/>
        <v>0.5</v>
      </c>
      <c r="K24" s="88">
        <f t="shared" si="1"/>
        <v>97.22</v>
      </c>
      <c r="L24" s="88">
        <f t="shared" si="1"/>
        <v>355.87</v>
      </c>
      <c r="M24" s="88">
        <f t="shared" si="1"/>
        <v>162.82</v>
      </c>
      <c r="N24" s="88">
        <f t="shared" si="1"/>
        <v>11.950000000000001</v>
      </c>
    </row>
    <row r="25" spans="1:14" x14ac:dyDescent="0.25">
      <c r="A25" s="19"/>
      <c r="B25" s="83" t="s">
        <v>31</v>
      </c>
      <c r="C25" s="96"/>
      <c r="D25" s="89">
        <f t="shared" ref="D25:N25" si="2">D14+D24</f>
        <v>34.32</v>
      </c>
      <c r="E25" s="89">
        <f t="shared" si="2"/>
        <v>43.36</v>
      </c>
      <c r="F25" s="90">
        <f t="shared" si="2"/>
        <v>150.58000000000001</v>
      </c>
      <c r="G25" s="90">
        <f t="shared" si="2"/>
        <v>1186.3700000000001</v>
      </c>
      <c r="H25" s="90">
        <f t="shared" si="2"/>
        <v>0.65</v>
      </c>
      <c r="I25" s="90">
        <f t="shared" si="2"/>
        <v>26.59</v>
      </c>
      <c r="J25" s="90">
        <f t="shared" si="2"/>
        <v>0.66</v>
      </c>
      <c r="K25" s="90">
        <f t="shared" si="2"/>
        <v>237.81</v>
      </c>
      <c r="L25" s="90">
        <f t="shared" si="2"/>
        <v>835.64</v>
      </c>
      <c r="M25" s="90">
        <f t="shared" si="2"/>
        <v>258.95</v>
      </c>
      <c r="N25" s="90">
        <f t="shared" si="2"/>
        <v>19.579999999999998</v>
      </c>
    </row>
    <row r="26" spans="1:14" x14ac:dyDescent="0.25">
      <c r="A26" s="62"/>
      <c r="B26" s="91"/>
      <c r="C26" s="51"/>
      <c r="D26" s="14"/>
      <c r="E26" s="14"/>
      <c r="F26" s="14"/>
      <c r="G26" s="14"/>
      <c r="H26" s="14"/>
      <c r="I26" s="14"/>
      <c r="J26" s="14"/>
      <c r="K26" s="14"/>
      <c r="L26" s="14"/>
      <c r="M26" s="87"/>
      <c r="N26" s="14"/>
    </row>
    <row r="27" spans="1:14" x14ac:dyDescent="0.25">
      <c r="A27" s="61"/>
      <c r="B27" s="22"/>
      <c r="C27" s="21"/>
      <c r="D27" s="13"/>
      <c r="E27" s="13"/>
      <c r="F27" s="13">
        <f>F25/D25</f>
        <v>4.3875291375291381</v>
      </c>
      <c r="G27" s="13"/>
      <c r="H27" s="13"/>
      <c r="I27" s="14"/>
      <c r="J27" s="13"/>
      <c r="K27" s="13"/>
      <c r="L27" s="13"/>
      <c r="M27" s="13"/>
      <c r="N27" s="13"/>
    </row>
  </sheetData>
  <mergeCells count="7">
    <mergeCell ref="K7:N7"/>
    <mergeCell ref="A7:A8"/>
    <mergeCell ref="B7:B8"/>
    <mergeCell ref="C7:C8"/>
    <mergeCell ref="D7:F7"/>
    <mergeCell ref="G7:G8"/>
    <mergeCell ref="H7:J7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7" workbookViewId="0">
      <selection activeCell="G24" sqref="G24"/>
    </sheetView>
  </sheetViews>
  <sheetFormatPr defaultRowHeight="15" x14ac:dyDescent="0.25"/>
  <cols>
    <col min="2" max="2" width="30.5703125" customWidth="1"/>
    <col min="4" max="4" width="6.85546875" customWidth="1"/>
    <col min="5" max="5" width="7.140625" customWidth="1"/>
    <col min="8" max="8" width="7.5703125" customWidth="1"/>
    <col min="9" max="9" width="6.7109375" customWidth="1"/>
    <col min="10" max="10" width="7.28515625" customWidth="1"/>
  </cols>
  <sheetData>
    <row r="1" spans="1:14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9"/>
      <c r="B2" s="9" t="s">
        <v>33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9"/>
      <c r="B3" s="9" t="s">
        <v>46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9"/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9"/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50" t="s">
        <v>66</v>
      </c>
      <c r="B7" s="150" t="s">
        <v>5</v>
      </c>
      <c r="C7" s="150" t="s">
        <v>6</v>
      </c>
      <c r="D7" s="145" t="s">
        <v>7</v>
      </c>
      <c r="E7" s="145"/>
      <c r="F7" s="145"/>
      <c r="G7" s="154" t="s">
        <v>8</v>
      </c>
      <c r="H7" s="145" t="s">
        <v>9</v>
      </c>
      <c r="I7" s="145"/>
      <c r="J7" s="145"/>
      <c r="K7" s="145" t="s">
        <v>10</v>
      </c>
      <c r="L7" s="145"/>
      <c r="M7" s="145"/>
      <c r="N7" s="145"/>
    </row>
    <row r="8" spans="1:14" ht="24" customHeight="1" x14ac:dyDescent="0.25">
      <c r="A8" s="150"/>
      <c r="B8" s="150"/>
      <c r="C8" s="150"/>
      <c r="D8" s="82" t="s">
        <v>11</v>
      </c>
      <c r="E8" s="82" t="s">
        <v>12</v>
      </c>
      <c r="F8" s="82" t="s">
        <v>13</v>
      </c>
      <c r="G8" s="154"/>
      <c r="H8" s="82" t="s">
        <v>14</v>
      </c>
      <c r="I8" s="82" t="s">
        <v>15</v>
      </c>
      <c r="J8" s="82" t="s">
        <v>16</v>
      </c>
      <c r="K8" s="82" t="s">
        <v>17</v>
      </c>
      <c r="L8" s="82" t="s">
        <v>18</v>
      </c>
      <c r="M8" s="82" t="s">
        <v>19</v>
      </c>
      <c r="N8" s="82" t="s">
        <v>20</v>
      </c>
    </row>
    <row r="9" spans="1:14" x14ac:dyDescent="0.25">
      <c r="A9" s="91"/>
      <c r="B9" s="12" t="s">
        <v>21</v>
      </c>
      <c r="C9" s="5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" customHeight="1" x14ac:dyDescent="0.25">
      <c r="A10" s="41">
        <v>129</v>
      </c>
      <c r="B10" s="42" t="s">
        <v>67</v>
      </c>
      <c r="C10" s="41">
        <v>180</v>
      </c>
      <c r="D10" s="44">
        <v>5.58</v>
      </c>
      <c r="E10" s="44">
        <v>8.64</v>
      </c>
      <c r="F10" s="44">
        <v>23.94</v>
      </c>
      <c r="G10" s="44">
        <v>190.44</v>
      </c>
      <c r="H10" s="44">
        <v>132.71</v>
      </c>
      <c r="I10" s="44">
        <v>44.78</v>
      </c>
      <c r="J10" s="44">
        <v>1.1100000000000001</v>
      </c>
      <c r="K10" s="44">
        <v>1.24</v>
      </c>
      <c r="L10" s="44">
        <v>0.18</v>
      </c>
      <c r="M10" s="44">
        <v>0.18</v>
      </c>
      <c r="N10" s="14">
        <v>0.34</v>
      </c>
    </row>
    <row r="11" spans="1:14" ht="15" customHeight="1" x14ac:dyDescent="0.25">
      <c r="A11" s="7">
        <v>261</v>
      </c>
      <c r="B11" s="8" t="s">
        <v>32</v>
      </c>
      <c r="C11" s="47">
        <v>200</v>
      </c>
      <c r="D11" s="59">
        <v>0.08</v>
      </c>
      <c r="E11" s="59">
        <v>0.04</v>
      </c>
      <c r="F11" s="60">
        <v>6.83</v>
      </c>
      <c r="G11" s="59">
        <v>28</v>
      </c>
      <c r="H11" s="14">
        <v>0</v>
      </c>
      <c r="I11" s="14">
        <v>2.9</v>
      </c>
      <c r="J11" s="14">
        <v>0.08</v>
      </c>
      <c r="K11" s="14">
        <v>8.0500000000000007</v>
      </c>
      <c r="L11" s="14">
        <v>9.8000000000000007</v>
      </c>
      <c r="M11" s="14">
        <v>5.24</v>
      </c>
      <c r="N11" s="14">
        <v>0.91</v>
      </c>
    </row>
    <row r="12" spans="1:14" ht="15.75" customHeight="1" x14ac:dyDescent="0.25">
      <c r="A12" s="108"/>
      <c r="B12" s="2" t="s">
        <v>24</v>
      </c>
      <c r="C12" s="129">
        <v>30</v>
      </c>
      <c r="D12" s="2">
        <v>2.36</v>
      </c>
      <c r="E12" s="2">
        <v>0.3</v>
      </c>
      <c r="F12" s="2">
        <v>14.48</v>
      </c>
      <c r="G12" s="123">
        <v>71.239999999999995</v>
      </c>
      <c r="H12" s="11">
        <v>0.09</v>
      </c>
      <c r="I12" s="13">
        <v>0</v>
      </c>
      <c r="J12" s="13">
        <v>0</v>
      </c>
      <c r="K12" s="13">
        <v>18.600000000000001</v>
      </c>
      <c r="L12" s="13">
        <v>52.2</v>
      </c>
      <c r="M12" s="13">
        <v>53.4</v>
      </c>
      <c r="N12" s="11">
        <v>2.36</v>
      </c>
    </row>
    <row r="13" spans="1:14" x14ac:dyDescent="0.25">
      <c r="A13" s="12"/>
      <c r="B13" s="12" t="s">
        <v>34</v>
      </c>
      <c r="C13" s="109"/>
      <c r="D13" s="88">
        <f t="shared" ref="D13:N13" si="0">SUM(D10:D12)</f>
        <v>8.02</v>
      </c>
      <c r="E13" s="88">
        <f t="shared" si="0"/>
        <v>8.98</v>
      </c>
      <c r="F13" s="88">
        <f t="shared" si="0"/>
        <v>45.25</v>
      </c>
      <c r="G13" s="88">
        <f t="shared" si="0"/>
        <v>289.68</v>
      </c>
      <c r="H13" s="88">
        <f t="shared" si="0"/>
        <v>132.80000000000001</v>
      </c>
      <c r="I13" s="88">
        <f t="shared" si="0"/>
        <v>47.68</v>
      </c>
      <c r="J13" s="88">
        <f t="shared" si="0"/>
        <v>1.1900000000000002</v>
      </c>
      <c r="K13" s="88">
        <f t="shared" si="0"/>
        <v>27.89</v>
      </c>
      <c r="L13" s="88">
        <f t="shared" si="0"/>
        <v>62.180000000000007</v>
      </c>
      <c r="M13" s="88">
        <f t="shared" si="0"/>
        <v>58.82</v>
      </c>
      <c r="N13" s="88">
        <f t="shared" si="0"/>
        <v>3.61</v>
      </c>
    </row>
    <row r="14" spans="1:14" x14ac:dyDescent="0.25">
      <c r="A14" s="110"/>
      <c r="B14" s="12" t="s">
        <v>26</v>
      </c>
      <c r="C14" s="5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7.25" customHeight="1" x14ac:dyDescent="0.25">
      <c r="A15" s="41">
        <v>29</v>
      </c>
      <c r="B15" s="42" t="s">
        <v>49</v>
      </c>
      <c r="C15" s="41">
        <v>60</v>
      </c>
      <c r="D15" s="43">
        <v>0.49</v>
      </c>
      <c r="E15" s="43">
        <v>3.01</v>
      </c>
      <c r="F15" s="43">
        <v>1.1100000000000001</v>
      </c>
      <c r="G15" s="44">
        <v>33.6</v>
      </c>
      <c r="H15" s="44">
        <v>0</v>
      </c>
      <c r="I15" s="44">
        <v>0</v>
      </c>
      <c r="J15" s="44">
        <v>0</v>
      </c>
      <c r="K15" s="44">
        <v>4.24</v>
      </c>
      <c r="L15" s="44">
        <v>0</v>
      </c>
      <c r="M15" s="44">
        <v>0</v>
      </c>
      <c r="N15" s="14">
        <v>0.21</v>
      </c>
    </row>
    <row r="16" spans="1:14" ht="18" customHeight="1" x14ac:dyDescent="0.25">
      <c r="A16" s="41">
        <v>63</v>
      </c>
      <c r="B16" s="42" t="s">
        <v>69</v>
      </c>
      <c r="C16" s="41">
        <v>150</v>
      </c>
      <c r="D16" s="44">
        <v>3.45</v>
      </c>
      <c r="E16" s="44">
        <v>2.4</v>
      </c>
      <c r="F16" s="44">
        <v>9.15</v>
      </c>
      <c r="G16" s="44">
        <v>77.400000000000006</v>
      </c>
      <c r="H16" s="44">
        <v>0</v>
      </c>
      <c r="I16" s="44">
        <v>0</v>
      </c>
      <c r="J16" s="44">
        <v>0</v>
      </c>
      <c r="K16" s="44">
        <v>7.2</v>
      </c>
      <c r="L16" s="44">
        <v>0</v>
      </c>
      <c r="M16" s="44">
        <v>0</v>
      </c>
      <c r="N16" s="14">
        <v>0.25</v>
      </c>
    </row>
    <row r="17" spans="1:14" ht="17.25" customHeight="1" x14ac:dyDescent="0.25">
      <c r="A17" s="41">
        <v>209</v>
      </c>
      <c r="B17" s="42" t="s">
        <v>83</v>
      </c>
      <c r="C17" s="41">
        <v>150</v>
      </c>
      <c r="D17" s="44">
        <v>9.9</v>
      </c>
      <c r="E17" s="44">
        <v>7.2</v>
      </c>
      <c r="F17" s="44">
        <v>56.81</v>
      </c>
      <c r="G17" s="44">
        <v>344.25</v>
      </c>
      <c r="H17" s="44">
        <v>0</v>
      </c>
      <c r="I17" s="44">
        <v>0</v>
      </c>
      <c r="J17" s="44">
        <v>0</v>
      </c>
      <c r="K17" s="44">
        <v>60.75</v>
      </c>
      <c r="L17" s="44">
        <v>0</v>
      </c>
      <c r="M17" s="44">
        <v>0</v>
      </c>
      <c r="N17" s="14">
        <v>15.75</v>
      </c>
    </row>
    <row r="18" spans="1:14" ht="18.75" customHeight="1" x14ac:dyDescent="0.25">
      <c r="A18" s="41">
        <v>82</v>
      </c>
      <c r="B18" s="42" t="s">
        <v>70</v>
      </c>
      <c r="C18" s="41">
        <v>80</v>
      </c>
      <c r="D18" s="44">
        <v>13.76</v>
      </c>
      <c r="E18" s="44">
        <v>13.92</v>
      </c>
      <c r="F18" s="44">
        <v>2.61</v>
      </c>
      <c r="G18" s="44">
        <v>188.8</v>
      </c>
      <c r="H18" s="44">
        <v>21.56</v>
      </c>
      <c r="I18" s="44">
        <v>0</v>
      </c>
      <c r="J18" s="44">
        <v>18.34</v>
      </c>
      <c r="K18" s="44">
        <v>0.32</v>
      </c>
      <c r="L18" s="44">
        <v>0</v>
      </c>
      <c r="M18" s="44">
        <v>0.32</v>
      </c>
      <c r="N18" s="14">
        <v>0.32</v>
      </c>
    </row>
    <row r="19" spans="1:14" x14ac:dyDescent="0.25">
      <c r="A19" s="41">
        <v>251</v>
      </c>
      <c r="B19" s="42" t="s">
        <v>71</v>
      </c>
      <c r="C19" s="41">
        <v>200</v>
      </c>
      <c r="D19" s="44">
        <v>0.1</v>
      </c>
      <c r="E19" s="44">
        <v>0.1</v>
      </c>
      <c r="F19" s="44">
        <v>23.88</v>
      </c>
      <c r="G19" s="44">
        <v>97.6</v>
      </c>
      <c r="H19" s="44">
        <v>14.48</v>
      </c>
      <c r="I19" s="44">
        <v>0</v>
      </c>
      <c r="J19" s="44">
        <v>0.94</v>
      </c>
      <c r="K19" s="44">
        <v>1.72</v>
      </c>
      <c r="L19" s="44">
        <v>0</v>
      </c>
      <c r="M19" s="44">
        <v>0</v>
      </c>
      <c r="N19" s="14">
        <v>1.97</v>
      </c>
    </row>
    <row r="20" spans="1:14" ht="17.25" customHeight="1" x14ac:dyDescent="0.25">
      <c r="A20" s="84"/>
      <c r="B20" s="2" t="s">
        <v>29</v>
      </c>
      <c r="C20" s="128">
        <v>40</v>
      </c>
      <c r="D20" s="2">
        <v>3.16</v>
      </c>
      <c r="E20" s="123">
        <v>0.4</v>
      </c>
      <c r="F20" s="2">
        <v>19.32</v>
      </c>
      <c r="G20" s="123">
        <v>95</v>
      </c>
      <c r="H20" s="11">
        <v>0.08</v>
      </c>
      <c r="I20" s="13">
        <v>0</v>
      </c>
      <c r="J20" s="13">
        <v>0</v>
      </c>
      <c r="K20" s="11">
        <v>15.5</v>
      </c>
      <c r="L20" s="11">
        <v>43.5</v>
      </c>
      <c r="M20" s="11">
        <v>44.5</v>
      </c>
      <c r="N20" s="11">
        <v>1.97</v>
      </c>
    </row>
    <row r="21" spans="1:14" ht="16.5" customHeight="1" x14ac:dyDescent="0.25">
      <c r="A21" s="108"/>
      <c r="B21" s="2" t="s">
        <v>30</v>
      </c>
      <c r="C21" s="128">
        <v>20</v>
      </c>
      <c r="D21" s="2">
        <v>1.32</v>
      </c>
      <c r="E21" s="2">
        <v>0.24</v>
      </c>
      <c r="F21" s="2">
        <v>6.68</v>
      </c>
      <c r="G21" s="123">
        <v>52</v>
      </c>
      <c r="H21" s="11">
        <v>0.08</v>
      </c>
      <c r="I21" s="13">
        <v>0</v>
      </c>
      <c r="J21" s="13">
        <v>0</v>
      </c>
      <c r="K21" s="11">
        <v>10.5</v>
      </c>
      <c r="L21" s="13">
        <v>65</v>
      </c>
      <c r="M21" s="11">
        <v>28.5</v>
      </c>
      <c r="N21" s="13">
        <v>1.8</v>
      </c>
    </row>
    <row r="22" spans="1:14" x14ac:dyDescent="0.25">
      <c r="A22" s="12"/>
      <c r="B22" s="12" t="s">
        <v>34</v>
      </c>
      <c r="C22" s="111"/>
      <c r="D22" s="88">
        <f t="shared" ref="D22:N22" si="1">SUM(D15:D21)</f>
        <v>32.18</v>
      </c>
      <c r="E22" s="88">
        <f t="shared" si="1"/>
        <v>27.27</v>
      </c>
      <c r="F22" s="88">
        <f t="shared" si="1"/>
        <v>119.56</v>
      </c>
      <c r="G22" s="88">
        <f t="shared" si="1"/>
        <v>888.65</v>
      </c>
      <c r="H22" s="88">
        <f t="shared" si="1"/>
        <v>36.199999999999996</v>
      </c>
      <c r="I22" s="88">
        <f t="shared" si="1"/>
        <v>0</v>
      </c>
      <c r="J22" s="88">
        <f t="shared" si="1"/>
        <v>19.28</v>
      </c>
      <c r="K22" s="88">
        <f t="shared" si="1"/>
        <v>100.22999999999999</v>
      </c>
      <c r="L22" s="88">
        <f t="shared" si="1"/>
        <v>108.5</v>
      </c>
      <c r="M22" s="88">
        <f t="shared" si="1"/>
        <v>73.319999999999993</v>
      </c>
      <c r="N22" s="88">
        <f t="shared" si="1"/>
        <v>22.27</v>
      </c>
    </row>
    <row r="23" spans="1:14" x14ac:dyDescent="0.25">
      <c r="A23" s="12"/>
      <c r="B23" s="112" t="s">
        <v>31</v>
      </c>
      <c r="C23" s="19"/>
      <c r="D23" s="89">
        <f t="shared" ref="D23:N23" si="2">D13+D22</f>
        <v>40.200000000000003</v>
      </c>
      <c r="E23" s="89">
        <f t="shared" si="2"/>
        <v>36.25</v>
      </c>
      <c r="F23" s="89">
        <f t="shared" si="2"/>
        <v>164.81</v>
      </c>
      <c r="G23" s="89">
        <f t="shared" si="2"/>
        <v>1178.33</v>
      </c>
      <c r="H23" s="90">
        <f t="shared" si="2"/>
        <v>169</v>
      </c>
      <c r="I23" s="90">
        <f t="shared" si="2"/>
        <v>47.68</v>
      </c>
      <c r="J23" s="90">
        <f t="shared" si="2"/>
        <v>20.470000000000002</v>
      </c>
      <c r="K23" s="90">
        <f t="shared" si="2"/>
        <v>128.12</v>
      </c>
      <c r="L23" s="90">
        <f t="shared" si="2"/>
        <v>170.68</v>
      </c>
      <c r="M23" s="90">
        <f t="shared" si="2"/>
        <v>132.13999999999999</v>
      </c>
      <c r="N23" s="90">
        <f t="shared" si="2"/>
        <v>25.88</v>
      </c>
    </row>
    <row r="25" spans="1:14" x14ac:dyDescent="0.25">
      <c r="F25">
        <f>F23/D23</f>
        <v>4.0997512437810943</v>
      </c>
    </row>
  </sheetData>
  <mergeCells count="7">
    <mergeCell ref="K7:N7"/>
    <mergeCell ref="A7:A8"/>
    <mergeCell ref="B7:B8"/>
    <mergeCell ref="C7:C8"/>
    <mergeCell ref="D7:F7"/>
    <mergeCell ref="G7:G8"/>
    <mergeCell ref="H7:J7"/>
  </mergeCells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0" workbookViewId="0">
      <selection activeCell="A27" sqref="A27:N27"/>
    </sheetView>
  </sheetViews>
  <sheetFormatPr defaultRowHeight="15" x14ac:dyDescent="0.25"/>
  <cols>
    <col min="2" max="2" width="27.42578125" customWidth="1"/>
    <col min="4" max="4" width="6.7109375" customWidth="1"/>
    <col min="5" max="5" width="7.28515625" customWidth="1"/>
    <col min="6" max="6" width="7" customWidth="1"/>
  </cols>
  <sheetData>
    <row r="1" spans="1:14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9"/>
      <c r="B2" s="9" t="s">
        <v>40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9"/>
      <c r="B3" s="9" t="s">
        <v>46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9"/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9"/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38" t="s">
        <v>4</v>
      </c>
      <c r="B7" s="138" t="s">
        <v>5</v>
      </c>
      <c r="C7" s="140" t="s">
        <v>6</v>
      </c>
      <c r="D7" s="137" t="s">
        <v>7</v>
      </c>
      <c r="E7" s="137"/>
      <c r="F7" s="137"/>
      <c r="G7" s="155" t="s">
        <v>8</v>
      </c>
      <c r="H7" s="137" t="s">
        <v>9</v>
      </c>
      <c r="I7" s="137"/>
      <c r="J7" s="137"/>
      <c r="K7" s="137" t="s">
        <v>10</v>
      </c>
      <c r="L7" s="137"/>
      <c r="M7" s="137"/>
      <c r="N7" s="137"/>
    </row>
    <row r="8" spans="1:14" ht="21" customHeight="1" x14ac:dyDescent="0.25">
      <c r="A8" s="139"/>
      <c r="B8" s="139"/>
      <c r="C8" s="141"/>
      <c r="D8" s="45" t="s">
        <v>11</v>
      </c>
      <c r="E8" s="45" t="s">
        <v>12</v>
      </c>
      <c r="F8" s="45" t="s">
        <v>13</v>
      </c>
      <c r="G8" s="156"/>
      <c r="H8" s="45" t="s">
        <v>14</v>
      </c>
      <c r="I8" s="45" t="s">
        <v>15</v>
      </c>
      <c r="J8" s="45" t="s">
        <v>16</v>
      </c>
      <c r="K8" s="45" t="s">
        <v>17</v>
      </c>
      <c r="L8" s="45" t="s">
        <v>18</v>
      </c>
      <c r="M8" s="45" t="s">
        <v>19</v>
      </c>
      <c r="N8" s="49" t="s">
        <v>20</v>
      </c>
    </row>
    <row r="9" spans="1:14" x14ac:dyDescent="0.25">
      <c r="A9" s="11"/>
      <c r="B9" s="12" t="s">
        <v>21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8" customHeight="1" x14ac:dyDescent="0.25">
      <c r="A10" s="74">
        <v>127</v>
      </c>
      <c r="B10" s="75" t="s">
        <v>36</v>
      </c>
      <c r="C10" s="76">
        <v>180</v>
      </c>
      <c r="D10" s="71">
        <v>6.3</v>
      </c>
      <c r="E10" s="71">
        <v>8.2799999999999994</v>
      </c>
      <c r="F10" s="71">
        <v>30.06</v>
      </c>
      <c r="G10" s="71">
        <v>216</v>
      </c>
      <c r="H10" s="71">
        <v>7.0000000000000007E-2</v>
      </c>
      <c r="I10" s="71">
        <v>1.1499999999999999</v>
      </c>
      <c r="J10" s="71">
        <v>0.03</v>
      </c>
      <c r="K10" s="71">
        <v>116.1</v>
      </c>
      <c r="L10" s="71">
        <v>109.58</v>
      </c>
      <c r="M10" s="71">
        <v>159.06</v>
      </c>
      <c r="N10" s="71">
        <v>6.24</v>
      </c>
    </row>
    <row r="11" spans="1:14" ht="15.75" customHeight="1" x14ac:dyDescent="0.25">
      <c r="A11" s="7">
        <v>261</v>
      </c>
      <c r="B11" s="8" t="s">
        <v>32</v>
      </c>
      <c r="C11" s="47">
        <v>200</v>
      </c>
      <c r="D11" s="59">
        <v>0.08</v>
      </c>
      <c r="E11" s="59">
        <v>0.04</v>
      </c>
      <c r="F11" s="60">
        <v>6.83</v>
      </c>
      <c r="G11" s="59">
        <v>28</v>
      </c>
      <c r="H11" s="14">
        <v>0</v>
      </c>
      <c r="I11" s="14">
        <v>2.9</v>
      </c>
      <c r="J11" s="14">
        <v>0.08</v>
      </c>
      <c r="K11" s="14">
        <v>8.0500000000000007</v>
      </c>
      <c r="L11" s="14">
        <v>9.8000000000000007</v>
      </c>
      <c r="M11" s="14">
        <v>5.24</v>
      </c>
      <c r="N11" s="14">
        <v>0.91</v>
      </c>
    </row>
    <row r="12" spans="1:14" ht="16.5" customHeight="1" x14ac:dyDescent="0.25">
      <c r="A12" s="37"/>
      <c r="B12" s="2" t="s">
        <v>24</v>
      </c>
      <c r="C12" s="129">
        <v>30</v>
      </c>
      <c r="D12" s="2">
        <v>2.36</v>
      </c>
      <c r="E12" s="2">
        <v>0.3</v>
      </c>
      <c r="F12" s="2">
        <v>14.48</v>
      </c>
      <c r="G12" s="123">
        <v>71.239999999999995</v>
      </c>
      <c r="H12" s="11">
        <v>0.09</v>
      </c>
      <c r="I12" s="13">
        <v>0</v>
      </c>
      <c r="J12" s="13">
        <v>0</v>
      </c>
      <c r="K12" s="13">
        <v>18.600000000000001</v>
      </c>
      <c r="L12" s="13">
        <v>52.2</v>
      </c>
      <c r="M12" s="13">
        <v>53.4</v>
      </c>
      <c r="N12" s="11">
        <v>2.36</v>
      </c>
    </row>
    <row r="13" spans="1:14" x14ac:dyDescent="0.25">
      <c r="A13" s="11"/>
      <c r="B13" s="12" t="s">
        <v>34</v>
      </c>
      <c r="C13" s="17"/>
      <c r="D13" s="18">
        <f t="shared" ref="D13:N13" si="0">SUM(D10:D12)</f>
        <v>8.74</v>
      </c>
      <c r="E13" s="18">
        <f t="shared" si="0"/>
        <v>8.6199999999999992</v>
      </c>
      <c r="F13" s="18">
        <f t="shared" si="0"/>
        <v>51.370000000000005</v>
      </c>
      <c r="G13" s="18">
        <f t="shared" si="0"/>
        <v>315.24</v>
      </c>
      <c r="H13" s="18">
        <f t="shared" si="0"/>
        <v>0.16</v>
      </c>
      <c r="I13" s="18">
        <f t="shared" si="0"/>
        <v>4.05</v>
      </c>
      <c r="J13" s="18">
        <f t="shared" si="0"/>
        <v>0.11</v>
      </c>
      <c r="K13" s="18">
        <f t="shared" si="0"/>
        <v>142.75</v>
      </c>
      <c r="L13" s="18">
        <f t="shared" si="0"/>
        <v>171.57999999999998</v>
      </c>
      <c r="M13" s="18">
        <f t="shared" si="0"/>
        <v>217.70000000000002</v>
      </c>
      <c r="N13" s="18">
        <f t="shared" si="0"/>
        <v>9.51</v>
      </c>
    </row>
    <row r="14" spans="1:14" x14ac:dyDescent="0.25">
      <c r="A14" s="11"/>
      <c r="B14" s="19" t="s">
        <v>26</v>
      </c>
      <c r="C14" s="20"/>
      <c r="D14" s="16"/>
      <c r="E14" s="13"/>
      <c r="F14" s="13"/>
      <c r="G14" s="13"/>
      <c r="H14" s="13"/>
      <c r="I14" s="13"/>
      <c r="J14" s="9"/>
      <c r="K14" s="13"/>
      <c r="L14" s="13"/>
      <c r="M14" s="13"/>
      <c r="N14" s="13"/>
    </row>
    <row r="15" spans="1:14" ht="25.5" x14ac:dyDescent="0.25">
      <c r="A15" s="41">
        <v>42</v>
      </c>
      <c r="B15" s="131" t="s">
        <v>63</v>
      </c>
      <c r="C15" s="41">
        <v>60</v>
      </c>
      <c r="D15" s="103">
        <v>5.44</v>
      </c>
      <c r="E15" s="103">
        <v>7.39</v>
      </c>
      <c r="F15" s="103">
        <v>5.0199999999999996</v>
      </c>
      <c r="G15" s="103">
        <v>108.4</v>
      </c>
      <c r="H15" s="92">
        <v>0</v>
      </c>
      <c r="I15" s="92">
        <v>39.299999999999997</v>
      </c>
      <c r="J15" s="92">
        <v>0</v>
      </c>
      <c r="K15" s="92">
        <v>0</v>
      </c>
      <c r="L15" s="92">
        <v>0</v>
      </c>
      <c r="M15" s="92">
        <v>0</v>
      </c>
      <c r="N15" s="107">
        <v>0</v>
      </c>
    </row>
    <row r="16" spans="1:14" ht="15.75" customHeight="1" x14ac:dyDescent="0.25">
      <c r="A16" s="41">
        <v>52</v>
      </c>
      <c r="B16" s="42" t="s">
        <v>72</v>
      </c>
      <c r="C16" s="41">
        <v>200</v>
      </c>
      <c r="D16" s="113">
        <v>1.46</v>
      </c>
      <c r="E16" s="113">
        <v>3.92</v>
      </c>
      <c r="F16" s="107">
        <v>10.199999999999999</v>
      </c>
      <c r="G16" s="44">
        <v>82</v>
      </c>
      <c r="H16" s="44">
        <v>39.14</v>
      </c>
      <c r="I16" s="44">
        <v>23.98</v>
      </c>
      <c r="J16" s="44">
        <v>1.34</v>
      </c>
      <c r="K16" s="44">
        <v>8.2200000000000006</v>
      </c>
      <c r="L16" s="44">
        <v>0</v>
      </c>
      <c r="M16" s="44">
        <v>0</v>
      </c>
      <c r="N16" s="14">
        <v>0</v>
      </c>
    </row>
    <row r="17" spans="1:14" x14ac:dyDescent="0.25">
      <c r="A17" s="78">
        <v>273</v>
      </c>
      <c r="B17" s="23" t="s">
        <v>73</v>
      </c>
      <c r="C17" s="40">
        <v>100</v>
      </c>
      <c r="D17" s="13">
        <v>2.59</v>
      </c>
      <c r="E17" s="13">
        <v>1.38</v>
      </c>
      <c r="F17" s="13">
        <v>18.03</v>
      </c>
      <c r="G17" s="13">
        <v>95</v>
      </c>
      <c r="H17" s="13">
        <v>0</v>
      </c>
      <c r="I17" s="13">
        <v>0.01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14" ht="14.25" customHeight="1" x14ac:dyDescent="0.25">
      <c r="A18" s="38"/>
      <c r="B18" s="2" t="s">
        <v>29</v>
      </c>
      <c r="C18" s="128">
        <v>40</v>
      </c>
      <c r="D18" s="2">
        <v>3.16</v>
      </c>
      <c r="E18" s="123">
        <v>0.4</v>
      </c>
      <c r="F18" s="2">
        <v>19.32</v>
      </c>
      <c r="G18" s="123">
        <v>95</v>
      </c>
      <c r="H18" s="11">
        <v>0.08</v>
      </c>
      <c r="I18" s="13">
        <v>0</v>
      </c>
      <c r="J18" s="13">
        <v>0</v>
      </c>
      <c r="K18" s="11">
        <v>15.5</v>
      </c>
      <c r="L18" s="11">
        <v>43.5</v>
      </c>
      <c r="M18" s="11">
        <v>44.5</v>
      </c>
      <c r="N18" s="11">
        <v>1.97</v>
      </c>
    </row>
    <row r="19" spans="1:14" ht="16.5" customHeight="1" x14ac:dyDescent="0.25">
      <c r="A19" s="35"/>
      <c r="B19" s="2" t="s">
        <v>30</v>
      </c>
      <c r="C19" s="128">
        <v>20</v>
      </c>
      <c r="D19" s="2">
        <v>1.32</v>
      </c>
      <c r="E19" s="2">
        <v>0.24</v>
      </c>
      <c r="F19" s="2">
        <v>6.68</v>
      </c>
      <c r="G19" s="123">
        <v>52</v>
      </c>
      <c r="H19" s="11">
        <v>0.08</v>
      </c>
      <c r="I19" s="13">
        <v>0</v>
      </c>
      <c r="J19" s="13">
        <v>0</v>
      </c>
      <c r="K19" s="11">
        <v>10.5</v>
      </c>
      <c r="L19" s="13">
        <v>65</v>
      </c>
      <c r="M19" s="11">
        <v>28.5</v>
      </c>
      <c r="N19" s="13">
        <v>1.8</v>
      </c>
    </row>
    <row r="20" spans="1:14" ht="15.75" customHeight="1" x14ac:dyDescent="0.25">
      <c r="A20" s="7">
        <v>261</v>
      </c>
      <c r="B20" s="8" t="s">
        <v>32</v>
      </c>
      <c r="C20" s="47">
        <v>200</v>
      </c>
      <c r="D20" s="59">
        <v>0.08</v>
      </c>
      <c r="E20" s="59">
        <v>0.04</v>
      </c>
      <c r="F20" s="60">
        <v>6.83</v>
      </c>
      <c r="G20" s="59">
        <v>28</v>
      </c>
      <c r="H20" s="14">
        <v>0</v>
      </c>
      <c r="I20" s="14">
        <v>2.9</v>
      </c>
      <c r="J20" s="14">
        <v>0.08</v>
      </c>
      <c r="K20" s="14">
        <v>8.0500000000000007</v>
      </c>
      <c r="L20" s="14">
        <v>9.8000000000000007</v>
      </c>
      <c r="M20" s="14">
        <v>5.24</v>
      </c>
      <c r="N20" s="14">
        <v>0.91</v>
      </c>
    </row>
    <row r="21" spans="1:14" x14ac:dyDescent="0.25">
      <c r="A21" s="11"/>
      <c r="B21" s="25" t="s">
        <v>34</v>
      </c>
      <c r="C21" s="26"/>
      <c r="D21" s="27">
        <f t="shared" ref="D21:N21" si="1">SUM(D15:D20)</f>
        <v>14.05</v>
      </c>
      <c r="E21" s="27">
        <f t="shared" si="1"/>
        <v>13.369999999999997</v>
      </c>
      <c r="F21" s="27">
        <f t="shared" si="1"/>
        <v>66.08</v>
      </c>
      <c r="G21" s="27">
        <f t="shared" si="1"/>
        <v>460.4</v>
      </c>
      <c r="H21" s="27">
        <f t="shared" si="1"/>
        <v>39.299999999999997</v>
      </c>
      <c r="I21" s="27">
        <f t="shared" si="1"/>
        <v>66.19</v>
      </c>
      <c r="J21" s="27">
        <f t="shared" si="1"/>
        <v>1.4200000000000002</v>
      </c>
      <c r="K21" s="27">
        <f t="shared" si="1"/>
        <v>42.269999999999996</v>
      </c>
      <c r="L21" s="27">
        <f t="shared" si="1"/>
        <v>118.3</v>
      </c>
      <c r="M21" s="27">
        <f t="shared" si="1"/>
        <v>78.239999999999995</v>
      </c>
      <c r="N21" s="27">
        <f t="shared" si="1"/>
        <v>4.68</v>
      </c>
    </row>
    <row r="22" spans="1:14" x14ac:dyDescent="0.25">
      <c r="A22" s="11"/>
      <c r="B22" s="25" t="s">
        <v>35</v>
      </c>
      <c r="C22" s="26"/>
      <c r="D22" s="28">
        <f t="shared" ref="D22:N22" si="2">D13+D21</f>
        <v>22.79</v>
      </c>
      <c r="E22" s="29">
        <f t="shared" si="2"/>
        <v>21.989999999999995</v>
      </c>
      <c r="F22" s="29">
        <f t="shared" si="2"/>
        <v>117.45</v>
      </c>
      <c r="G22" s="29">
        <f t="shared" si="2"/>
        <v>775.64</v>
      </c>
      <c r="H22" s="29">
        <f t="shared" si="2"/>
        <v>39.459999999999994</v>
      </c>
      <c r="I22" s="28">
        <f t="shared" si="2"/>
        <v>70.239999999999995</v>
      </c>
      <c r="J22" s="28">
        <f t="shared" si="2"/>
        <v>1.5300000000000002</v>
      </c>
      <c r="K22" s="30">
        <f t="shared" si="2"/>
        <v>185.01999999999998</v>
      </c>
      <c r="L22" s="30">
        <f t="shared" si="2"/>
        <v>289.88</v>
      </c>
      <c r="M22" s="28">
        <f t="shared" si="2"/>
        <v>295.94</v>
      </c>
      <c r="N22" s="28">
        <f t="shared" si="2"/>
        <v>14.19</v>
      </c>
    </row>
    <row r="23" spans="1:14" x14ac:dyDescent="0.25">
      <c r="A23" s="11"/>
      <c r="B23" s="25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5">
      <c r="A25" s="39"/>
      <c r="B25" s="31"/>
      <c r="C25" s="32"/>
      <c r="D25" s="33"/>
      <c r="E25" s="33">
        <f>F22/D22</f>
        <v>5.153576129881527</v>
      </c>
      <c r="F25" s="33"/>
      <c r="G25" s="33"/>
      <c r="H25" s="34"/>
      <c r="I25" s="33"/>
      <c r="J25" s="33"/>
      <c r="K25" s="33"/>
      <c r="L25" s="33"/>
      <c r="M25" s="33"/>
      <c r="N25" s="33"/>
    </row>
  </sheetData>
  <mergeCells count="7">
    <mergeCell ref="K7:N7"/>
    <mergeCell ref="A7:A8"/>
    <mergeCell ref="B7:B8"/>
    <mergeCell ref="C7:C8"/>
    <mergeCell ref="D7:F7"/>
    <mergeCell ref="G7:G8"/>
    <mergeCell ref="H7:J7"/>
  </mergeCells>
  <pageMargins left="0.25" right="0.2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7" workbookViewId="0">
      <selection activeCell="A27" sqref="A27:N27"/>
    </sheetView>
  </sheetViews>
  <sheetFormatPr defaultRowHeight="15" x14ac:dyDescent="0.25"/>
  <cols>
    <col min="2" max="2" width="27.85546875" customWidth="1"/>
    <col min="4" max="4" width="6.85546875" customWidth="1"/>
    <col min="5" max="5" width="7" customWidth="1"/>
    <col min="6" max="6" width="6.28515625" customWidth="1"/>
  </cols>
  <sheetData>
    <row r="1" spans="1:14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9"/>
      <c r="B2" s="9" t="s">
        <v>52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9"/>
      <c r="B3" s="9" t="s">
        <v>46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9"/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9"/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54" t="s">
        <v>66</v>
      </c>
      <c r="B7" s="154" t="s">
        <v>5</v>
      </c>
      <c r="C7" s="154" t="s">
        <v>6</v>
      </c>
      <c r="D7" s="114" t="s">
        <v>7</v>
      </c>
      <c r="E7" s="114"/>
      <c r="F7" s="114"/>
      <c r="G7" s="154" t="s">
        <v>8</v>
      </c>
      <c r="H7" s="145" t="s">
        <v>9</v>
      </c>
      <c r="I7" s="145"/>
      <c r="J7" s="145"/>
      <c r="K7" s="145" t="s">
        <v>10</v>
      </c>
      <c r="L7" s="145"/>
      <c r="M7" s="145"/>
      <c r="N7" s="145"/>
    </row>
    <row r="8" spans="1:14" x14ac:dyDescent="0.25">
      <c r="A8" s="154"/>
      <c r="B8" s="154"/>
      <c r="C8" s="154"/>
      <c r="D8" s="82" t="s">
        <v>11</v>
      </c>
      <c r="E8" s="82" t="s">
        <v>12</v>
      </c>
      <c r="F8" s="82" t="s">
        <v>13</v>
      </c>
      <c r="G8" s="154"/>
      <c r="H8" s="82" t="s">
        <v>14</v>
      </c>
      <c r="I8" s="82" t="s">
        <v>15</v>
      </c>
      <c r="J8" s="82" t="s">
        <v>16</v>
      </c>
      <c r="K8" s="82" t="s">
        <v>17</v>
      </c>
      <c r="L8" s="82" t="s">
        <v>18</v>
      </c>
      <c r="M8" s="82" t="s">
        <v>19</v>
      </c>
      <c r="N8" s="82" t="s">
        <v>20</v>
      </c>
    </row>
    <row r="9" spans="1:14" x14ac:dyDescent="0.25">
      <c r="A9" s="114"/>
      <c r="B9" s="115" t="s">
        <v>21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16.5" customHeight="1" x14ac:dyDescent="0.25">
      <c r="A10" s="41">
        <v>68</v>
      </c>
      <c r="B10" s="41" t="s">
        <v>77</v>
      </c>
      <c r="C10" s="41">
        <v>180</v>
      </c>
      <c r="D10" s="44">
        <v>3.06</v>
      </c>
      <c r="E10" s="44">
        <v>3.33</v>
      </c>
      <c r="F10" s="44">
        <v>11.16</v>
      </c>
      <c r="G10" s="44">
        <v>85.5</v>
      </c>
      <c r="H10" s="44">
        <v>79.739999999999995</v>
      </c>
      <c r="I10" s="44">
        <v>0</v>
      </c>
      <c r="J10" s="44">
        <v>0.27</v>
      </c>
      <c r="K10" s="44">
        <v>0.36</v>
      </c>
      <c r="L10" s="44">
        <v>0</v>
      </c>
      <c r="M10" s="44">
        <v>0.09</v>
      </c>
      <c r="N10" s="107">
        <v>0.28999999999999998</v>
      </c>
    </row>
    <row r="11" spans="1:14" ht="13.5" customHeight="1" x14ac:dyDescent="0.25">
      <c r="A11" s="7">
        <v>261</v>
      </c>
      <c r="B11" s="8" t="s">
        <v>32</v>
      </c>
      <c r="C11" s="47">
        <v>200</v>
      </c>
      <c r="D11" s="59">
        <v>0.08</v>
      </c>
      <c r="E11" s="59">
        <v>0.04</v>
      </c>
      <c r="F11" s="60">
        <v>6.83</v>
      </c>
      <c r="G11" s="59">
        <v>28</v>
      </c>
      <c r="H11" s="14">
        <v>0</v>
      </c>
      <c r="I11" s="14">
        <v>2.9</v>
      </c>
      <c r="J11" s="14">
        <v>0.08</v>
      </c>
      <c r="K11" s="14">
        <v>8.0500000000000007</v>
      </c>
      <c r="L11" s="14">
        <v>9.8000000000000007</v>
      </c>
      <c r="M11" s="14">
        <v>5.24</v>
      </c>
      <c r="N11" s="14">
        <v>0.91</v>
      </c>
    </row>
    <row r="12" spans="1:14" ht="15.75" customHeight="1" x14ac:dyDescent="0.25">
      <c r="A12" s="35"/>
      <c r="B12" s="2" t="s">
        <v>24</v>
      </c>
      <c r="C12" s="129">
        <v>30</v>
      </c>
      <c r="D12" s="2">
        <v>2.36</v>
      </c>
      <c r="E12" s="2">
        <v>0.3</v>
      </c>
      <c r="F12" s="2">
        <v>14.48</v>
      </c>
      <c r="G12" s="123">
        <v>71.239999999999995</v>
      </c>
      <c r="H12" s="11">
        <v>0.09</v>
      </c>
      <c r="I12" s="13">
        <v>0</v>
      </c>
      <c r="J12" s="13">
        <v>0</v>
      </c>
      <c r="K12" s="13">
        <v>18.600000000000001</v>
      </c>
      <c r="L12" s="13">
        <v>52.2</v>
      </c>
      <c r="M12" s="13">
        <v>53.4</v>
      </c>
      <c r="N12" s="11">
        <v>2.36</v>
      </c>
    </row>
    <row r="13" spans="1:14" x14ac:dyDescent="0.25">
      <c r="A13" s="20"/>
      <c r="B13" s="12" t="s">
        <v>34</v>
      </c>
      <c r="C13" s="26"/>
      <c r="D13" s="88">
        <f t="shared" ref="D13:N13" si="0">SUM(D10:D12)</f>
        <v>5.5</v>
      </c>
      <c r="E13" s="88">
        <f t="shared" si="0"/>
        <v>3.67</v>
      </c>
      <c r="F13" s="88">
        <f t="shared" si="0"/>
        <v>32.47</v>
      </c>
      <c r="G13" s="88">
        <f t="shared" si="0"/>
        <v>184.74</v>
      </c>
      <c r="H13" s="88">
        <f t="shared" si="0"/>
        <v>79.83</v>
      </c>
      <c r="I13" s="88">
        <f t="shared" si="0"/>
        <v>2.9</v>
      </c>
      <c r="J13" s="88">
        <f t="shared" si="0"/>
        <v>0.35000000000000003</v>
      </c>
      <c r="K13" s="88">
        <f t="shared" si="0"/>
        <v>27.01</v>
      </c>
      <c r="L13" s="88">
        <f t="shared" si="0"/>
        <v>62</v>
      </c>
      <c r="M13" s="88">
        <f t="shared" si="0"/>
        <v>58.73</v>
      </c>
      <c r="N13" s="88">
        <f t="shared" si="0"/>
        <v>3.5599999999999996</v>
      </c>
    </row>
    <row r="14" spans="1:14" x14ac:dyDescent="0.25">
      <c r="A14" s="20"/>
      <c r="B14" s="12" t="s">
        <v>74</v>
      </c>
      <c r="C14" s="20"/>
      <c r="D14" s="14"/>
      <c r="E14" s="14"/>
      <c r="F14" s="14"/>
      <c r="G14" s="14"/>
      <c r="H14" s="14"/>
      <c r="I14" s="14"/>
      <c r="J14" s="14"/>
      <c r="K14" s="20"/>
      <c r="L14" s="14"/>
      <c r="M14" s="14"/>
      <c r="N14" s="14"/>
    </row>
    <row r="15" spans="1:14" ht="17.25" customHeight="1" x14ac:dyDescent="0.25">
      <c r="A15" s="124">
        <v>12</v>
      </c>
      <c r="B15" s="55" t="s">
        <v>86</v>
      </c>
      <c r="C15" s="21">
        <v>60</v>
      </c>
      <c r="D15" s="14">
        <v>0.48</v>
      </c>
      <c r="E15" s="14">
        <v>0.06</v>
      </c>
      <c r="F15" s="14">
        <v>1.56</v>
      </c>
      <c r="G15" s="14">
        <v>8.4</v>
      </c>
      <c r="H15" s="14">
        <v>0.02</v>
      </c>
      <c r="I15" s="14">
        <v>3</v>
      </c>
      <c r="J15" s="14">
        <v>0</v>
      </c>
      <c r="K15" s="14">
        <v>13.8</v>
      </c>
      <c r="L15" s="14">
        <v>25.2</v>
      </c>
      <c r="M15" s="14">
        <v>8.4</v>
      </c>
      <c r="N15" s="14">
        <v>0.36</v>
      </c>
    </row>
    <row r="16" spans="1:14" ht="17.25" customHeight="1" x14ac:dyDescent="0.25">
      <c r="A16" s="41">
        <v>60</v>
      </c>
      <c r="B16" s="42" t="s">
        <v>75</v>
      </c>
      <c r="C16" s="41">
        <v>150</v>
      </c>
      <c r="D16" s="43">
        <v>1.26</v>
      </c>
      <c r="E16" s="43">
        <v>3.07</v>
      </c>
      <c r="F16" s="43">
        <v>9.9600000000000009</v>
      </c>
      <c r="G16" s="44">
        <v>72.45</v>
      </c>
      <c r="H16" s="44">
        <v>0</v>
      </c>
      <c r="I16" s="44">
        <v>0</v>
      </c>
      <c r="J16" s="44">
        <v>0</v>
      </c>
      <c r="K16" s="43">
        <v>4.53</v>
      </c>
      <c r="L16" s="44">
        <v>0</v>
      </c>
      <c r="M16" s="44">
        <v>0</v>
      </c>
      <c r="N16" s="130">
        <v>0</v>
      </c>
    </row>
    <row r="17" spans="1:14" x14ac:dyDescent="0.25">
      <c r="A17" s="62">
        <v>92</v>
      </c>
      <c r="B17" s="23" t="s">
        <v>59</v>
      </c>
      <c r="C17" s="21">
        <v>150</v>
      </c>
      <c r="D17" s="14">
        <v>3.15</v>
      </c>
      <c r="E17" s="14">
        <v>6.75</v>
      </c>
      <c r="F17" s="14">
        <v>21.9</v>
      </c>
      <c r="G17" s="14">
        <v>163.5</v>
      </c>
      <c r="H17" s="14">
        <v>0.18</v>
      </c>
      <c r="I17" s="14">
        <v>25.65</v>
      </c>
      <c r="J17" s="14">
        <v>0.11</v>
      </c>
      <c r="K17" s="14">
        <v>131.4</v>
      </c>
      <c r="L17" s="14">
        <v>95.78</v>
      </c>
      <c r="M17" s="14">
        <v>32.299999999999997</v>
      </c>
      <c r="N17" s="14">
        <v>1.17</v>
      </c>
    </row>
    <row r="18" spans="1:14" ht="15.75" customHeight="1" x14ac:dyDescent="0.25">
      <c r="A18" s="62">
        <v>164</v>
      </c>
      <c r="B18" s="42" t="s">
        <v>79</v>
      </c>
      <c r="C18" s="41">
        <v>80</v>
      </c>
      <c r="D18" s="97">
        <v>10.24</v>
      </c>
      <c r="E18" s="97">
        <v>5.44</v>
      </c>
      <c r="F18" s="116">
        <v>5.44</v>
      </c>
      <c r="G18" s="117">
        <v>108.8</v>
      </c>
      <c r="H18" s="14">
        <v>0.14000000000000001</v>
      </c>
      <c r="I18" s="14">
        <v>0.74</v>
      </c>
      <c r="J18" s="14">
        <v>0.03</v>
      </c>
      <c r="K18" s="14">
        <v>26.96</v>
      </c>
      <c r="L18" s="14">
        <v>148.24</v>
      </c>
      <c r="M18" s="14">
        <v>23.36</v>
      </c>
      <c r="N18" s="14">
        <v>0.9</v>
      </c>
    </row>
    <row r="19" spans="1:14" ht="17.25" customHeight="1" x14ac:dyDescent="0.25">
      <c r="A19" s="7">
        <v>261</v>
      </c>
      <c r="B19" s="8" t="s">
        <v>32</v>
      </c>
      <c r="C19" s="47">
        <v>200</v>
      </c>
      <c r="D19" s="59">
        <v>0.08</v>
      </c>
      <c r="E19" s="59">
        <v>0.04</v>
      </c>
      <c r="F19" s="60">
        <v>6.83</v>
      </c>
      <c r="G19" s="59">
        <v>28</v>
      </c>
      <c r="H19" s="14">
        <v>0</v>
      </c>
      <c r="I19" s="14">
        <v>2.9</v>
      </c>
      <c r="J19" s="14">
        <v>0.08</v>
      </c>
      <c r="K19" s="14">
        <v>8.0500000000000007</v>
      </c>
      <c r="L19" s="14">
        <v>9.8000000000000007</v>
      </c>
      <c r="M19" s="14">
        <v>5.24</v>
      </c>
      <c r="N19" s="14">
        <v>0.91</v>
      </c>
    </row>
    <row r="20" spans="1:14" ht="17.25" customHeight="1" x14ac:dyDescent="0.25">
      <c r="A20" s="35"/>
      <c r="B20" s="2" t="s">
        <v>29</v>
      </c>
      <c r="C20" s="128">
        <v>40</v>
      </c>
      <c r="D20" s="2">
        <v>3.16</v>
      </c>
      <c r="E20" s="123">
        <v>0.4</v>
      </c>
      <c r="F20" s="2">
        <v>19.32</v>
      </c>
      <c r="G20" s="123">
        <v>95</v>
      </c>
      <c r="H20" s="11">
        <v>0.08</v>
      </c>
      <c r="I20" s="13">
        <v>0</v>
      </c>
      <c r="J20" s="13">
        <v>0</v>
      </c>
      <c r="K20" s="11">
        <v>15.5</v>
      </c>
      <c r="L20" s="11">
        <v>43.5</v>
      </c>
      <c r="M20" s="11">
        <v>44.5</v>
      </c>
      <c r="N20" s="11">
        <v>1.97</v>
      </c>
    </row>
    <row r="21" spans="1:14" ht="14.25" customHeight="1" x14ac:dyDescent="0.25">
      <c r="A21" s="11"/>
      <c r="B21" s="2" t="s">
        <v>30</v>
      </c>
      <c r="C21" s="128">
        <v>20</v>
      </c>
      <c r="D21" s="2">
        <v>1.32</v>
      </c>
      <c r="E21" s="2">
        <v>0.24</v>
      </c>
      <c r="F21" s="2">
        <v>6.68</v>
      </c>
      <c r="G21" s="123">
        <v>52</v>
      </c>
      <c r="H21" s="11">
        <v>0.08</v>
      </c>
      <c r="I21" s="13">
        <v>0</v>
      </c>
      <c r="J21" s="13">
        <v>0</v>
      </c>
      <c r="K21" s="11">
        <v>10.5</v>
      </c>
      <c r="L21" s="13">
        <v>65</v>
      </c>
      <c r="M21" s="11">
        <v>28.5</v>
      </c>
      <c r="N21" s="13">
        <v>1.8</v>
      </c>
    </row>
    <row r="22" spans="1:14" x14ac:dyDescent="0.25">
      <c r="A22" s="19"/>
      <c r="B22" s="25" t="s">
        <v>34</v>
      </c>
      <c r="C22" s="26"/>
      <c r="D22" s="27">
        <f t="shared" ref="D22:N22" si="1">SUM(D15:D21)</f>
        <v>19.689999999999998</v>
      </c>
      <c r="E22" s="27">
        <f t="shared" si="1"/>
        <v>16</v>
      </c>
      <c r="F22" s="27">
        <f t="shared" si="1"/>
        <v>71.69</v>
      </c>
      <c r="G22" s="27">
        <f t="shared" si="1"/>
        <v>528.15000000000009</v>
      </c>
      <c r="H22" s="27">
        <f t="shared" si="1"/>
        <v>0.5</v>
      </c>
      <c r="I22" s="27">
        <f t="shared" si="1"/>
        <v>32.29</v>
      </c>
      <c r="J22" s="27">
        <f t="shared" si="1"/>
        <v>0.22000000000000003</v>
      </c>
      <c r="K22" s="27">
        <f t="shared" si="1"/>
        <v>210.74000000000004</v>
      </c>
      <c r="L22" s="27">
        <f t="shared" si="1"/>
        <v>387.52000000000004</v>
      </c>
      <c r="M22" s="27">
        <f t="shared" si="1"/>
        <v>142.30000000000001</v>
      </c>
      <c r="N22" s="27">
        <f t="shared" si="1"/>
        <v>7.1099999999999994</v>
      </c>
    </row>
    <row r="23" spans="1:14" x14ac:dyDescent="0.25">
      <c r="A23" s="19"/>
      <c r="B23" s="25" t="s">
        <v>76</v>
      </c>
      <c r="C23" s="26"/>
      <c r="D23" s="29">
        <f t="shared" ref="D23:N23" si="2">D13+D22</f>
        <v>25.189999999999998</v>
      </c>
      <c r="E23" s="105">
        <f t="shared" si="2"/>
        <v>19.670000000000002</v>
      </c>
      <c r="F23" s="29">
        <f t="shared" si="2"/>
        <v>104.16</v>
      </c>
      <c r="G23" s="29">
        <f t="shared" si="2"/>
        <v>712.8900000000001</v>
      </c>
      <c r="H23" s="105">
        <f t="shared" si="2"/>
        <v>80.33</v>
      </c>
      <c r="I23" s="29">
        <f t="shared" si="2"/>
        <v>35.19</v>
      </c>
      <c r="J23" s="105">
        <f t="shared" si="2"/>
        <v>0.57000000000000006</v>
      </c>
      <c r="K23" s="105">
        <f t="shared" si="2"/>
        <v>237.75000000000003</v>
      </c>
      <c r="L23" s="105">
        <f t="shared" si="2"/>
        <v>449.52000000000004</v>
      </c>
      <c r="M23" s="105">
        <f t="shared" si="2"/>
        <v>201.03</v>
      </c>
      <c r="N23" s="105">
        <f t="shared" si="2"/>
        <v>10.669999999999998</v>
      </c>
    </row>
    <row r="24" spans="1:1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A25" s="9"/>
      <c r="B25" s="9"/>
      <c r="C25" s="9"/>
      <c r="D25" s="9"/>
      <c r="E25" s="9"/>
      <c r="F25" s="9">
        <f>F23/D23</f>
        <v>4.1349741961095674</v>
      </c>
      <c r="G25" s="9"/>
      <c r="H25" s="9"/>
      <c r="I25" s="9"/>
      <c r="J25" s="9"/>
      <c r="K25" s="9"/>
      <c r="L25" s="9"/>
      <c r="M25" s="9"/>
      <c r="N25" s="9"/>
    </row>
  </sheetData>
  <mergeCells count="6">
    <mergeCell ref="K7:N7"/>
    <mergeCell ref="A7:A8"/>
    <mergeCell ref="B7:B8"/>
    <mergeCell ref="C7:C8"/>
    <mergeCell ref="G7:G8"/>
    <mergeCell ref="H7:J7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2023-02-09T14:54:54Z</cp:lastPrinted>
  <dcterms:created xsi:type="dcterms:W3CDTF">2023-01-27T08:42:28Z</dcterms:created>
  <dcterms:modified xsi:type="dcterms:W3CDTF">2023-12-20T06:37:09Z</dcterms:modified>
</cp:coreProperties>
</file>